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vanna Kementari\Downloads\"/>
    </mc:Choice>
  </mc:AlternateContent>
  <xr:revisionPtr revIDLastSave="0" documentId="13_ncr:1_{76F170EA-49FD-4885-A210-84EB108B84A5}" xr6:coauthVersionLast="47" xr6:coauthVersionMax="47" xr10:uidLastSave="{00000000-0000-0000-0000-000000000000}"/>
  <bookViews>
    <workbookView xWindow="-38520" yWindow="-5490" windowWidth="38640" windowHeight="21240" tabRatio="727" activeTab="1" xr2:uid="{00000000-000D-0000-FFFF-FFFF00000000}"/>
  </bookViews>
  <sheets>
    <sheet name="Kierunek ...-moduly obowiazkowe" sheetId="18" r:id="rId1"/>
    <sheet name="Kierunek ...-moduly do wyboru" sheetId="19" r:id="rId2"/>
    <sheet name="Arkusz1" sheetId="20" r:id="rId3"/>
  </sheets>
  <definedNames>
    <definedName name="_xlnm.Print_Area" localSheetId="1">'Kierunek ...-moduly do wyboru'!$A$1:$AF$93</definedName>
    <definedName name="_xlnm.Print_Area" localSheetId="0">'Kierunek ...-moduly obowiazkowe'!$A$1:$AJ$107</definedName>
    <definedName name="_xlnm.Print_Titles" localSheetId="1">'Kierunek ...-moduly do wyboru'!$8:$13</definedName>
    <definedName name="_xlnm.Print_Titles" localSheetId="0">'Kierunek ...-moduly obowiazkowe'!$8:$13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8" l="1"/>
  <c r="H50" i="18"/>
  <c r="E33" i="18"/>
  <c r="F94" i="18"/>
  <c r="G94" i="18"/>
  <c r="H94" i="18"/>
  <c r="I94" i="18"/>
  <c r="J94" i="18"/>
  <c r="G86" i="18"/>
  <c r="H86" i="18"/>
  <c r="I86" i="18"/>
  <c r="J86" i="18"/>
  <c r="G73" i="18"/>
  <c r="H73" i="18"/>
  <c r="I73" i="18"/>
  <c r="J73" i="18"/>
  <c r="G61" i="18"/>
  <c r="H61" i="18"/>
  <c r="J61" i="18"/>
  <c r="G50" i="18"/>
  <c r="I50" i="18"/>
  <c r="J50" i="18"/>
  <c r="G40" i="18"/>
  <c r="H40" i="18"/>
  <c r="J40" i="18"/>
  <c r="G27" i="18"/>
  <c r="H27" i="18"/>
  <c r="I27" i="18"/>
  <c r="J27" i="18"/>
  <c r="E83" i="19"/>
  <c r="E85" i="19"/>
  <c r="E86" i="19"/>
  <c r="E87" i="19"/>
  <c r="E88" i="19"/>
  <c r="E89" i="19"/>
  <c r="E90" i="19"/>
  <c r="E91" i="19"/>
  <c r="E92" i="19"/>
  <c r="C71" i="19"/>
  <c r="A62" i="19"/>
  <c r="E32" i="18"/>
  <c r="E34" i="18"/>
  <c r="E36" i="18"/>
  <c r="E37" i="18"/>
  <c r="E38" i="18"/>
  <c r="E39" i="18"/>
  <c r="E20" i="18"/>
  <c r="E21" i="18"/>
  <c r="E22" i="18"/>
  <c r="E23" i="18"/>
  <c r="E24" i="18"/>
  <c r="E25" i="18"/>
  <c r="E26" i="18"/>
  <c r="E15" i="18"/>
  <c r="C97" i="19"/>
  <c r="E97" i="19"/>
  <c r="C98" i="19"/>
  <c r="AE95" i="18"/>
  <c r="Z95" i="18"/>
  <c r="AA95" i="18"/>
  <c r="AB95" i="18"/>
  <c r="AC95" i="18"/>
  <c r="AD95" i="18"/>
  <c r="Y95" i="18"/>
  <c r="C92" i="19"/>
  <c r="C38" i="19"/>
  <c r="E38" i="19"/>
  <c r="A23" i="18"/>
  <c r="K27" i="18" l="1"/>
  <c r="C50" i="19"/>
  <c r="C54" i="19"/>
  <c r="C55" i="19"/>
  <c r="C56" i="19"/>
  <c r="C90" i="19"/>
  <c r="C60" i="19"/>
  <c r="C61" i="19"/>
  <c r="C52" i="19"/>
  <c r="C53" i="19"/>
  <c r="C48" i="19"/>
  <c r="C17" i="19"/>
  <c r="C49" i="19"/>
  <c r="C51" i="19"/>
  <c r="C66" i="19"/>
  <c r="C67" i="19"/>
  <c r="C68" i="19"/>
  <c r="C69" i="19"/>
  <c r="C70" i="19"/>
  <c r="C27" i="19"/>
  <c r="C15" i="19"/>
  <c r="C43" i="19"/>
  <c r="C39" i="19"/>
  <c r="E39" i="19"/>
  <c r="E84" i="19"/>
  <c r="C95" i="19"/>
  <c r="E95" i="19"/>
  <c r="C96" i="19"/>
  <c r="E96" i="19"/>
  <c r="D94" i="18"/>
  <c r="E94" i="19"/>
  <c r="C94" i="19"/>
  <c r="E49" i="19"/>
  <c r="C91" i="19"/>
  <c r="E44" i="19"/>
  <c r="C44" i="19"/>
  <c r="C42" i="19"/>
  <c r="C93" i="18"/>
  <c r="C92" i="18"/>
  <c r="C70" i="18"/>
  <c r="C32" i="18"/>
  <c r="C22" i="18"/>
  <c r="C17" i="18"/>
  <c r="E63" i="19"/>
  <c r="C63" i="19"/>
  <c r="C68" i="18"/>
  <c r="C33" i="19"/>
  <c r="C32" i="19"/>
  <c r="C31" i="19"/>
  <c r="C63" i="18"/>
  <c r="G95" i="18"/>
  <c r="J95" i="18"/>
  <c r="K95" i="18"/>
  <c r="L95" i="18"/>
  <c r="M95" i="18"/>
  <c r="N95" i="18"/>
  <c r="O95" i="18"/>
  <c r="P95" i="18"/>
  <c r="Q95" i="18"/>
  <c r="R95" i="18"/>
  <c r="Q96" i="18" s="1"/>
  <c r="S95" i="18"/>
  <c r="T95" i="18"/>
  <c r="U95" i="18"/>
  <c r="V95" i="18"/>
  <c r="W95" i="18"/>
  <c r="X95" i="18"/>
  <c r="C83" i="18"/>
  <c r="F82" i="18"/>
  <c r="E82" i="18" s="1"/>
  <c r="C82" i="18"/>
  <c r="F62" i="19"/>
  <c r="E62" i="19"/>
  <c r="C62" i="19"/>
  <c r="F59" i="19"/>
  <c r="E59" i="19" s="1"/>
  <c r="C59" i="19"/>
  <c r="E59" i="18"/>
  <c r="C59" i="18"/>
  <c r="C38" i="18"/>
  <c r="A19" i="19"/>
  <c r="A20" i="19" s="1"/>
  <c r="A22" i="19" s="1"/>
  <c r="A23" i="19" s="1"/>
  <c r="A25" i="19" s="1"/>
  <c r="A59" i="19"/>
  <c r="A60" i="19" s="1"/>
  <c r="C21" i="18"/>
  <c r="C24" i="18"/>
  <c r="A16" i="18"/>
  <c r="A29" i="18"/>
  <c r="A30" i="18"/>
  <c r="A31" i="18"/>
  <c r="A32" i="18" s="1"/>
  <c r="A33" i="18" s="1"/>
  <c r="A54" i="18"/>
  <c r="A55" i="18"/>
  <c r="A56" i="18"/>
  <c r="A57" i="18" s="1"/>
  <c r="A58" i="18" s="1"/>
  <c r="A59" i="18" s="1"/>
  <c r="A60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5" i="18" s="1"/>
  <c r="A76" i="18" s="1"/>
  <c r="A77" i="18" s="1"/>
  <c r="A78" i="18" s="1"/>
  <c r="A79" i="18" s="1"/>
  <c r="A80" i="18" s="1"/>
  <c r="C84" i="19"/>
  <c r="C89" i="19"/>
  <c r="C83" i="19"/>
  <c r="E91" i="18"/>
  <c r="E90" i="18"/>
  <c r="E89" i="18"/>
  <c r="E88" i="18"/>
  <c r="C89" i="18"/>
  <c r="C90" i="18"/>
  <c r="C91" i="18"/>
  <c r="C88" i="18"/>
  <c r="E75" i="19"/>
  <c r="E76" i="19"/>
  <c r="E77" i="19"/>
  <c r="E78" i="19"/>
  <c r="I80" i="19"/>
  <c r="E80" i="19" s="1"/>
  <c r="I81" i="19"/>
  <c r="E81" i="19" s="1"/>
  <c r="C75" i="19"/>
  <c r="C76" i="19"/>
  <c r="C77" i="19"/>
  <c r="C78" i="19"/>
  <c r="C80" i="19"/>
  <c r="C81" i="19"/>
  <c r="C85" i="18"/>
  <c r="E77" i="18"/>
  <c r="F78" i="18"/>
  <c r="E78" i="18"/>
  <c r="F79" i="18"/>
  <c r="E79" i="18"/>
  <c r="E80" i="18"/>
  <c r="F76" i="18"/>
  <c r="E76" i="18"/>
  <c r="C81" i="18"/>
  <c r="C80" i="18"/>
  <c r="C79" i="18"/>
  <c r="F72" i="19"/>
  <c r="E72" i="19" s="1"/>
  <c r="C72" i="19"/>
  <c r="F65" i="19"/>
  <c r="E65" i="19" s="1"/>
  <c r="C65" i="19"/>
  <c r="F64" i="18"/>
  <c r="E64" i="18"/>
  <c r="F65" i="18"/>
  <c r="E65" i="18"/>
  <c r="F66" i="18"/>
  <c r="E66" i="18"/>
  <c r="F67" i="18"/>
  <c r="E67" i="18"/>
  <c r="F68" i="18"/>
  <c r="E68" i="18"/>
  <c r="F63" i="18"/>
  <c r="F73" i="18" s="1"/>
  <c r="E63" i="18"/>
  <c r="C64" i="18"/>
  <c r="C65" i="18"/>
  <c r="C66" i="18"/>
  <c r="C67" i="18"/>
  <c r="C71" i="18"/>
  <c r="C69" i="18"/>
  <c r="C72" i="18"/>
  <c r="E36" i="19"/>
  <c r="E37" i="19"/>
  <c r="C37" i="19"/>
  <c r="C36" i="19"/>
  <c r="E35" i="19"/>
  <c r="C35" i="19"/>
  <c r="C19" i="19"/>
  <c r="F18" i="18"/>
  <c r="E18" i="18" s="1"/>
  <c r="F16" i="18"/>
  <c r="C16" i="19"/>
  <c r="E19" i="19"/>
  <c r="C20" i="19"/>
  <c r="E20" i="19"/>
  <c r="C22" i="19"/>
  <c r="C23" i="19"/>
  <c r="C25" i="19"/>
  <c r="C26" i="19"/>
  <c r="C47" i="19"/>
  <c r="C41" i="19"/>
  <c r="C16" i="18"/>
  <c r="C18" i="18"/>
  <c r="C19" i="18"/>
  <c r="C26" i="18"/>
  <c r="C29" i="18"/>
  <c r="C30" i="18"/>
  <c r="C31" i="18"/>
  <c r="C36" i="18"/>
  <c r="C37" i="18"/>
  <c r="C39" i="18"/>
  <c r="C43" i="18"/>
  <c r="C44" i="18"/>
  <c r="C46" i="18"/>
  <c r="C53" i="18"/>
  <c r="C54" i="18"/>
  <c r="C55" i="18"/>
  <c r="C56" i="18"/>
  <c r="C58" i="18"/>
  <c r="C60" i="18"/>
  <c r="C75" i="18"/>
  <c r="C76" i="18"/>
  <c r="C77" i="18"/>
  <c r="C78" i="18"/>
  <c r="C84" i="18"/>
  <c r="F17" i="18"/>
  <c r="E17" i="18" s="1"/>
  <c r="F19" i="18"/>
  <c r="E19" i="18" s="1"/>
  <c r="H95" i="18"/>
  <c r="I55" i="18"/>
  <c r="I58" i="18"/>
  <c r="E58" i="18"/>
  <c r="F29" i="18"/>
  <c r="F30" i="18"/>
  <c r="E30" i="18" s="1"/>
  <c r="F31" i="18"/>
  <c r="E31" i="18" s="1"/>
  <c r="E42" i="18"/>
  <c r="F43" i="18"/>
  <c r="F44" i="18"/>
  <c r="E44" i="18"/>
  <c r="F45" i="18"/>
  <c r="E45" i="18" s="1"/>
  <c r="F52" i="18"/>
  <c r="E52" i="18"/>
  <c r="F46" i="18"/>
  <c r="F53" i="18"/>
  <c r="E53" i="18" s="1"/>
  <c r="F54" i="18"/>
  <c r="F55" i="18"/>
  <c r="E55" i="18" s="1"/>
  <c r="E56" i="18"/>
  <c r="E60" i="18"/>
  <c r="F75" i="18"/>
  <c r="F86" i="18" s="1"/>
  <c r="E75" i="18"/>
  <c r="E84" i="18"/>
  <c r="E85" i="18"/>
  <c r="E81" i="18"/>
  <c r="A76" i="19"/>
  <c r="A77" i="19" s="1"/>
  <c r="A78" i="19" s="1"/>
  <c r="A80" i="19" s="1"/>
  <c r="A81" i="19" s="1"/>
  <c r="A83" i="19" s="1"/>
  <c r="A84" i="19" s="1"/>
  <c r="E46" i="18"/>
  <c r="M96" i="18"/>
  <c r="S96" i="18"/>
  <c r="F27" i="18" l="1"/>
  <c r="F61" i="18"/>
  <c r="E43" i="18"/>
  <c r="F50" i="18"/>
  <c r="F40" i="18"/>
  <c r="I61" i="18"/>
  <c r="E16" i="18"/>
  <c r="A81" i="18"/>
  <c r="A82" i="18" s="1"/>
  <c r="A83" i="18" s="1"/>
  <c r="A84" i="18" s="1"/>
  <c r="A85" i="18" s="1"/>
  <c r="A88" i="18" s="1"/>
  <c r="A89" i="18" s="1"/>
  <c r="A90" i="18" s="1"/>
  <c r="A91" i="18" s="1"/>
  <c r="A92" i="18" s="1"/>
  <c r="A93" i="18" s="1"/>
  <c r="A34" i="18"/>
  <c r="A35" i="18" s="1"/>
  <c r="A36" i="18" s="1"/>
  <c r="A37" i="18" s="1"/>
  <c r="A38" i="18" s="1"/>
  <c r="A39" i="18" s="1"/>
  <c r="A42" i="18" s="1"/>
  <c r="A43" i="18" s="1"/>
  <c r="A44" i="18" s="1"/>
  <c r="A45" i="18" s="1"/>
  <c r="A46" i="18" s="1"/>
  <c r="A47" i="18" s="1"/>
  <c r="A48" i="18" s="1"/>
  <c r="A49" i="18" s="1"/>
  <c r="F95" i="18"/>
  <c r="E54" i="18"/>
  <c r="E61" i="18" s="1"/>
  <c r="I95" i="18"/>
  <c r="E73" i="18"/>
  <c r="U96" i="18"/>
  <c r="E29" i="18"/>
  <c r="E40" i="18" s="1"/>
  <c r="C94" i="18"/>
  <c r="E94" i="18"/>
  <c r="W96" i="18"/>
  <c r="O96" i="18"/>
  <c r="K96" i="18"/>
  <c r="A27" i="19"/>
  <c r="A28" i="19" s="1"/>
  <c r="A26" i="19"/>
  <c r="E86" i="18"/>
  <c r="C86" i="18"/>
  <c r="C73" i="18"/>
  <c r="C61" i="18"/>
  <c r="E50" i="18"/>
  <c r="C50" i="18"/>
  <c r="C40" i="18"/>
  <c r="C27" i="18"/>
  <c r="E27" i="18" l="1"/>
  <c r="E95" i="18"/>
  <c r="C95" i="18"/>
</calcChain>
</file>

<file path=xl/sharedStrings.xml><?xml version="1.0" encoding="utf-8"?>
<sst xmlns="http://schemas.openxmlformats.org/spreadsheetml/2006/main" count="434" uniqueCount="214">
  <si>
    <t>Dokumentacja programu kształcenia</t>
  </si>
  <si>
    <t>Kierunek INŻYNIERIA GEOLOGICZNA</t>
  </si>
  <si>
    <t>studia inżynierskie I stopnia, stacjonarne</t>
  </si>
  <si>
    <t>Moduły - przedmioty obowiązkowe</t>
  </si>
  <si>
    <t>Lp.</t>
  </si>
  <si>
    <t>Nazwa przedmiotu</t>
  </si>
  <si>
    <t>Liczba punktów</t>
  </si>
  <si>
    <t>Egz. obowiązuje po sem.</t>
  </si>
  <si>
    <t xml:space="preserve">  Godziny  zajęć</t>
  </si>
  <si>
    <t>Rozkład  godzin zajęć</t>
  </si>
  <si>
    <t>liczba punktów                       w semestrze</t>
  </si>
  <si>
    <t>Razem</t>
  </si>
  <si>
    <t>w tym</t>
  </si>
  <si>
    <t>I rok</t>
  </si>
  <si>
    <t>II rok</t>
  </si>
  <si>
    <t>III rok</t>
  </si>
  <si>
    <t>IV rok</t>
  </si>
  <si>
    <t>wykłady</t>
  </si>
  <si>
    <t>seminaria/
konwersatoria</t>
  </si>
  <si>
    <t>ćwiczenia laboratoryjne</t>
  </si>
  <si>
    <t>ćwiczenia</t>
  </si>
  <si>
    <t>ćwiczenia terenowe</t>
  </si>
  <si>
    <t>sem. 1</t>
  </si>
  <si>
    <t>sem. 2</t>
  </si>
  <si>
    <t xml:space="preserve"> sem. 3</t>
  </si>
  <si>
    <t xml:space="preserve"> sem. 4</t>
  </si>
  <si>
    <t>sem.5</t>
  </si>
  <si>
    <t>sem. 6</t>
  </si>
  <si>
    <t>sem. 7</t>
  </si>
  <si>
    <t>semestr 1</t>
  </si>
  <si>
    <t>semestr 2</t>
  </si>
  <si>
    <t>semestr 3</t>
  </si>
  <si>
    <t>semestr 4</t>
  </si>
  <si>
    <t>semestr 5</t>
  </si>
  <si>
    <t>semestr 6</t>
  </si>
  <si>
    <t>semestr 7</t>
  </si>
  <si>
    <t>w</t>
  </si>
  <si>
    <t>ćw.</t>
  </si>
  <si>
    <t>ćw</t>
  </si>
  <si>
    <t>15 tygodni</t>
  </si>
  <si>
    <t>12 tygodni</t>
  </si>
  <si>
    <t xml:space="preserve">Semestr I </t>
  </si>
  <si>
    <t>Szkolenie wstępne w zakresie bezpieczeństwa i higieny pracy oraz ochrony przeciwpożarowej</t>
  </si>
  <si>
    <t>z</t>
  </si>
  <si>
    <t>Ochrona własności intelektualnej</t>
  </si>
  <si>
    <t>Matematyka I</t>
  </si>
  <si>
    <t>Chemia I</t>
  </si>
  <si>
    <t>Fizyka I</t>
  </si>
  <si>
    <t>Geologia ogólna</t>
  </si>
  <si>
    <t>Geometria wykreślna</t>
  </si>
  <si>
    <t>Podstawy analizy danych</t>
  </si>
  <si>
    <t>Podstawy kartografii</t>
  </si>
  <si>
    <t>Podstawy geodezji</t>
  </si>
  <si>
    <t>Ćwiczenia terenowe z podstaw geologii</t>
  </si>
  <si>
    <t>Moduł A - przedmioty do wyboru</t>
  </si>
  <si>
    <t>Semestr II</t>
  </si>
  <si>
    <t>Matematyka II</t>
  </si>
  <si>
    <t>Chemia II</t>
  </si>
  <si>
    <t>Fizyka II</t>
  </si>
  <si>
    <t>Technologie informacyjne w inżynierii geologicznej</t>
  </si>
  <si>
    <t>Podstawy geologii fizycznej</t>
  </si>
  <si>
    <r>
      <t>Język obcy nowożytny</t>
    </r>
    <r>
      <rPr>
        <vertAlign val="superscript"/>
        <sz val="9"/>
        <rFont val="Verdana"/>
        <family val="2"/>
        <charset val="238"/>
      </rPr>
      <t>1</t>
    </r>
  </si>
  <si>
    <t>Wychowanie fizyczne 1</t>
  </si>
  <si>
    <t>Ćwiczenia terenowe - geologia fizyczna</t>
  </si>
  <si>
    <t>Ćwiczenia terenowe - geologia ogólna</t>
  </si>
  <si>
    <t>Moduł B1 - przedmioty do wyboru</t>
  </si>
  <si>
    <t>Moduł B2 - przedmioty do wyboru</t>
  </si>
  <si>
    <t>Semestr III</t>
  </si>
  <si>
    <t>Geochemia stosowana</t>
  </si>
  <si>
    <t>Podstawy geologii historycznej</t>
  </si>
  <si>
    <t>Geologia czwartorzędu i geomorfologia</t>
  </si>
  <si>
    <t>Hydrologia i hydraulika</t>
  </si>
  <si>
    <t>Zarys geologii złóż</t>
  </si>
  <si>
    <t>Mineralogia z elementami optyki</t>
  </si>
  <si>
    <t>Moduł C - przedmioty do wyboru</t>
  </si>
  <si>
    <t>Semestr IV</t>
  </si>
  <si>
    <t>Wstęp do petrologii</t>
  </si>
  <si>
    <t>Gruntoznawstwo inżynierskie</t>
  </si>
  <si>
    <t>Wstęp do hydrogeologii</t>
  </si>
  <si>
    <t>Wiertnictwo</t>
  </si>
  <si>
    <t>Ćwiczenia terenowe - Hydrogeologia z elementami hydrologii</t>
  </si>
  <si>
    <t>Wychowanie fizyczne 2</t>
  </si>
  <si>
    <r>
      <t>Język obcy nowożytny poziom B2+ (egzamin)</t>
    </r>
    <r>
      <rPr>
        <vertAlign val="superscript"/>
        <sz val="9"/>
        <rFont val="Verdana"/>
        <family val="2"/>
        <charset val="238"/>
      </rPr>
      <t>1</t>
    </r>
  </si>
  <si>
    <t>Moduł D1 - przedmioty do wyboru</t>
  </si>
  <si>
    <t>Moduł D2 - przedmioty do wyboru</t>
  </si>
  <si>
    <t>Semestr V</t>
  </si>
  <si>
    <t>Geofizyka stosowana</t>
  </si>
  <si>
    <t>Geologia inżynierska</t>
  </si>
  <si>
    <t>Geologia kopalniana</t>
  </si>
  <si>
    <t>brakuje sylabusa</t>
  </si>
  <si>
    <t xml:space="preserve">Jakość i ochrona wód podziemnych </t>
  </si>
  <si>
    <t>Metody badań i dokumentowania surowców skalnych</t>
  </si>
  <si>
    <t>Geoinformatyka</t>
  </si>
  <si>
    <t>Podstawy prawne w działalności geologicznej</t>
  </si>
  <si>
    <t>Kartografia geologiczna</t>
  </si>
  <si>
    <t>Moduł E1 - przedmioty do wyboru</t>
  </si>
  <si>
    <t>Moduł E2 - przedmioty do wyboru</t>
  </si>
  <si>
    <t>Semestr VI</t>
  </si>
  <si>
    <t>Dokumentowanie i ocena ekonomiczna kopalin</t>
  </si>
  <si>
    <t>Fundamentowanie</t>
  </si>
  <si>
    <t>Analiza i wizualizacja danych geologicznych</t>
  </si>
  <si>
    <t>Geologia Polski</t>
  </si>
  <si>
    <t>Hydrogeologia górnicza</t>
  </si>
  <si>
    <t>Komputerowa grafika inżynierska</t>
  </si>
  <si>
    <t>Ćwiczenia terenowe - górnictwo i wiertnictwo</t>
  </si>
  <si>
    <t>Moduł F1 - przedmioty do wyboru</t>
  </si>
  <si>
    <t>Moduł F2 - przedmioty do wyboru</t>
  </si>
  <si>
    <t>Moduł F3 - przedmioty do wyboru</t>
  </si>
  <si>
    <t>Moduł F4 - przedmioty do wyboru</t>
  </si>
  <si>
    <t>Semestr VII</t>
  </si>
  <si>
    <t>Projektowanie i dokumentowanie hydrogeologiczne</t>
  </si>
  <si>
    <t>Seminarium dyplomowe</t>
  </si>
  <si>
    <t>Odwadnianie wykopów</t>
  </si>
  <si>
    <t>x</t>
  </si>
  <si>
    <t>Moduł G - przedmioty do wyboru</t>
  </si>
  <si>
    <t>Moduł H - przedmioty programistyczne</t>
  </si>
  <si>
    <t>Razem godzin</t>
  </si>
  <si>
    <t>Razem egzaminów</t>
  </si>
  <si>
    <t>20 egz. + egzamin licencjacki</t>
  </si>
  <si>
    <t xml:space="preserve">UWAGA! wszystkie zajęcia objęte planem studiów kończą się egzaminem lub zaliczeniem na ocenę </t>
  </si>
  <si>
    <t>Moduł do wyboru - przedmioty do wyboru</t>
  </si>
  <si>
    <r>
      <rPr>
        <vertAlign val="superscript"/>
        <sz val="10"/>
        <rFont val="Verdana"/>
        <family val="2"/>
        <charset val="238"/>
      </rPr>
      <t>1</t>
    </r>
    <r>
      <rPr>
        <sz val="10"/>
        <rFont val="Verdana"/>
        <family val="2"/>
      </rPr>
      <t>Do wyboru język obcy nowożytny</t>
    </r>
  </si>
  <si>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</rPr>
      <t>Do wyboru rodzaj zajęć z wychowania fizycznego</t>
    </r>
  </si>
  <si>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</rPr>
      <t>Do wyboru temat pracy dyplomowej</t>
    </r>
  </si>
  <si>
    <t xml:space="preserve"> Plan studiów I stopnia, kierunek Inżynieria Geologiczna  obowiązuje od  2022/2023</t>
  </si>
  <si>
    <t>Moduły - przedmioty do wyboru</t>
  </si>
  <si>
    <t>liczba punktów w semestrze</t>
  </si>
  <si>
    <t xml:space="preserve">          II rok</t>
  </si>
  <si>
    <t>seminaria/      konwersatoria</t>
  </si>
  <si>
    <t xml:space="preserve"> sem.5</t>
  </si>
  <si>
    <t>Ochrona i kształtowanie środowiska</t>
  </si>
  <si>
    <t>Podstawy ekologii</t>
  </si>
  <si>
    <t>Podstawy inżynierii środowiska</t>
  </si>
  <si>
    <t>Podstawy paleontologii</t>
  </si>
  <si>
    <t>Mineralogia środowiskowa</t>
  </si>
  <si>
    <t>Historia środowiskowa i geoarcheologia</t>
  </si>
  <si>
    <t>Metodologia nauk prawnych i ekonomicznych</t>
  </si>
  <si>
    <t>Moduł C - 3 przedmioty do wyboru</t>
  </si>
  <si>
    <t>Podstawy sedymentologii</t>
  </si>
  <si>
    <t>Podstawy geologii strukturalnej</t>
  </si>
  <si>
    <t>Mineralogia stosowana surowców ilastych</t>
  </si>
  <si>
    <t>Podstawy nauki o glebie</t>
  </si>
  <si>
    <t>Analiza ichnologiczna</t>
  </si>
  <si>
    <t>Praktikum mineralogiczne</t>
  </si>
  <si>
    <t>Praktikum seminaryjne (proseminarium)</t>
  </si>
  <si>
    <t>Praktikum biogeochemiczne</t>
  </si>
  <si>
    <t>Ćwiczenia terenowe - geologia historyczna</t>
  </si>
  <si>
    <t>Ćwiczenia terenowe - mineralogia i petrologia</t>
  </si>
  <si>
    <t>Ćwiczenia terenowe - geologia z elementami geomorfologii</t>
  </si>
  <si>
    <t>Ćwiczenia terenowe - tektonika</t>
  </si>
  <si>
    <t>Ćwiczenia terenowe - sedymentologia</t>
  </si>
  <si>
    <t>Przedsiębiorczość i zarządzanie małą firmą</t>
  </si>
  <si>
    <t>Pozyskiwanie funduszy zewnętrznych</t>
  </si>
  <si>
    <t xml:space="preserve">Fundraising </t>
  </si>
  <si>
    <t>Zarządzanie środowiskiem w przedsiębiorstwach górniczych</t>
  </si>
  <si>
    <t>Environmental managment in mining enterprises</t>
  </si>
  <si>
    <t>Monitoring środowiska</t>
  </si>
  <si>
    <t>Adaptacja do zmian klimatu</t>
  </si>
  <si>
    <t>Technologie unieszkodliwiania i odzysku odpadów</t>
  </si>
  <si>
    <t>Izotopowe analizy środowiskowe</t>
  </si>
  <si>
    <t>Ekologiczne wskaźniki jakości środowiska</t>
  </si>
  <si>
    <t>Chemical raw materials - economy and environment</t>
  </si>
  <si>
    <t>Odnawialne źródła energii</t>
  </si>
  <si>
    <t>Zanieczyszczenia atmosfery</t>
  </si>
  <si>
    <t>Podstawy melioracji wodnych</t>
  </si>
  <si>
    <t xml:space="preserve">Oceny oddziaływania na środowisko - aspekty abiotyczne
</t>
  </si>
  <si>
    <t>Geologia złóż ropy naftowej i gazu ziemnego</t>
  </si>
  <si>
    <t>Petroleum geology</t>
  </si>
  <si>
    <t>Geologiczna sekwestracja węgla</t>
  </si>
  <si>
    <t>Technologie rekultywacji obszarów zdegradowanych</t>
  </si>
  <si>
    <t>Gospodarka odpadami przemysłowymi</t>
  </si>
  <si>
    <t>Systemy eksploatacji surowców mineralnych</t>
  </si>
  <si>
    <t xml:space="preserve">Microstructural analyses in magmatic rocks  </t>
  </si>
  <si>
    <t>Praktikum stratygraficzne</t>
  </si>
  <si>
    <t xml:space="preserve">Podstawy geologii krasu i jaskiń </t>
  </si>
  <si>
    <t>Zastosowanie teledetekcji w geologii inżynierskiej </t>
  </si>
  <si>
    <t>Trace fossils in well core</t>
  </si>
  <si>
    <t>Skamieniałości śladowe w rdzeniach wiertniczych</t>
  </si>
  <si>
    <t>Podstawy mechaniki gruntów</t>
  </si>
  <si>
    <t>Bilanse wodno-gospodarcze</t>
  </si>
  <si>
    <t>Seminarium - geochemia i geologia środowiskowa</t>
  </si>
  <si>
    <t>Seminarium - hydrogeologia i geologia inżynierska</t>
  </si>
  <si>
    <t>Seminarium - mineralogia, petrologia, geochemia</t>
  </si>
  <si>
    <t>Seminarium - stratygrafia, tektonika, geologia złóż, sedymentologia</t>
  </si>
  <si>
    <t>Ćwiczenia terenowe -podstawy kartografii geologicznej</t>
  </si>
  <si>
    <t>Ćwiczenia terenowe - metody badań parametrów hydrogeologicznych</t>
  </si>
  <si>
    <t>Wody lecznicze i termalne</t>
  </si>
  <si>
    <t>Metody badań geochemicznch</t>
  </si>
  <si>
    <t>Globalne i regionalne polityki surowcowe</t>
  </si>
  <si>
    <t>Badania eksperymentalne w Naukach o Ziemi i środowisku</t>
  </si>
  <si>
    <t>Experimental research in Earth and environmental sciences</t>
  </si>
  <si>
    <t>Gospodarowanie wodą</t>
  </si>
  <si>
    <t xml:space="preserve">Kamień w budownictwie, drogownictwie, architekturze i sztuce </t>
  </si>
  <si>
    <t>Metodyka próbnych pompowań</t>
  </si>
  <si>
    <t>Surface water recultivation and revitalisation</t>
  </si>
  <si>
    <t>Rekultywacja i rewitalizacja wód powierzchniowcyh</t>
  </si>
  <si>
    <t>Moduł H - przedmioty do wyboru</t>
  </si>
  <si>
    <t>Podstawy analizy danych w Pythonie</t>
  </si>
  <si>
    <t>Wprowadzenie do R</t>
  </si>
  <si>
    <t>Projektowanie CAD w Microstation</t>
  </si>
  <si>
    <t>Cad design with Microstation</t>
  </si>
  <si>
    <t>Matlab - podstawy dla geologów</t>
  </si>
  <si>
    <t>ZGF</t>
  </si>
  <si>
    <t>ZGS</t>
  </si>
  <si>
    <t>ZGSGGŚ</t>
  </si>
  <si>
    <t>ZGSKG</t>
  </si>
  <si>
    <t>ZGSM</t>
  </si>
  <si>
    <t>ZHP</t>
  </si>
  <si>
    <t>ZHS</t>
  </si>
  <si>
    <t>ZMiP</t>
  </si>
  <si>
    <t>ZPE</t>
  </si>
  <si>
    <r>
      <t>Praca dyplomowa i egzamin dyplomowy</t>
    </r>
    <r>
      <rPr>
        <vertAlign val="superscript"/>
        <sz val="9"/>
        <rFont val="Verdana"/>
        <family val="2"/>
        <charset val="238"/>
      </rPr>
      <t>3</t>
    </r>
  </si>
  <si>
    <r>
      <t xml:space="preserve"> Plan studiów I stopnia, kierunek Inżynieria Geologiczna - </t>
    </r>
    <r>
      <rPr>
        <b/>
        <sz val="12"/>
        <color rgb="FFFF0000"/>
        <rFont val="Verdana"/>
        <family val="2"/>
        <charset val="238"/>
      </rPr>
      <t>obowiązuje od 2025/2026</t>
    </r>
  </si>
  <si>
    <t>Surowce chemiczne - gospodarowanie i wpływ na środowisko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</si>
</sst>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1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name val="Verdana"/>
      <family val="2"/>
      <charset val="238"/>
    </font>
    <font>
      <sz val="11"/>
      <color indexed="55"/>
      <name val="Czcionka tekstu podstawowego"/>
      <family val="2"/>
      <charset val="238"/>
    </font>
    <font>
      <sz val="9"/>
      <name val="Verdana"/>
      <family val="2"/>
      <charset val="238"/>
    </font>
    <font>
      <vertAlign val="superscript"/>
      <sz val="10"/>
      <name val="Verdana"/>
      <family val="2"/>
      <charset val="238"/>
    </font>
    <font>
      <sz val="10"/>
      <name val="Verdana"/>
      <family val="2"/>
      <charset val="238"/>
    </font>
    <font>
      <vertAlign val="superscript"/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Times New Roman"/>
      <family val="1"/>
      <charset val="238"/>
    </font>
    <font>
      <b/>
      <sz val="10"/>
      <name val="Verdana"/>
    </font>
    <font>
      <b/>
      <sz val="10"/>
      <name val="Times New Roman"/>
      <family val="1"/>
    </font>
    <font>
      <b/>
      <sz val="12"/>
      <name val="Verdana"/>
      <family val="2"/>
      <charset val="238"/>
    </font>
    <font>
      <sz val="11"/>
      <name val="Calibri"/>
      <family val="2"/>
      <charset val="1"/>
    </font>
    <font>
      <sz val="11"/>
      <name val="Czcionka tekstu podstawowego"/>
      <family val="2"/>
      <charset val="238"/>
    </font>
    <font>
      <b/>
      <sz val="12"/>
      <color rgb="FFFF0000"/>
      <name val="Verdana"/>
      <family val="2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Verdana"/>
      <family val="2"/>
    </font>
    <font>
      <b/>
      <sz val="11"/>
      <name val="Times New Roman"/>
      <family val="1"/>
    </font>
    <font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FF"/>
        <bgColor rgb="FF000000"/>
      </patternFill>
    </fill>
  </fills>
  <borders count="2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/>
  </cellStyleXfs>
  <cellXfs count="87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textRotation="90" wrapText="1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0" xfId="3" applyFont="1" applyFill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4" fillId="2" borderId="0" xfId="3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8" fillId="3" borderId="1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3" borderId="80" xfId="0" applyFont="1" applyFill="1" applyBorder="1" applyAlignment="1">
      <alignment horizontal="center" vertical="center" wrapText="1"/>
    </xf>
    <xf numFmtId="0" fontId="11" fillId="3" borderId="81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8" borderId="30" xfId="0" applyFont="1" applyFill="1" applyBorder="1"/>
    <xf numFmtId="0" fontId="21" fillId="9" borderId="30" xfId="0" applyFont="1" applyFill="1" applyBorder="1"/>
    <xf numFmtId="0" fontId="21" fillId="10" borderId="30" xfId="0" applyFont="1" applyFill="1" applyBorder="1"/>
    <xf numFmtId="0" fontId="21" fillId="11" borderId="30" xfId="0" applyFont="1" applyFill="1" applyBorder="1"/>
    <xf numFmtId="0" fontId="21" fillId="12" borderId="30" xfId="0" applyFont="1" applyFill="1" applyBorder="1"/>
    <xf numFmtId="0" fontId="21" fillId="13" borderId="30" xfId="0" applyFont="1" applyFill="1" applyBorder="1"/>
    <xf numFmtId="0" fontId="21" fillId="14" borderId="30" xfId="0" applyFont="1" applyFill="1" applyBorder="1"/>
    <xf numFmtId="0" fontId="21" fillId="15" borderId="30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textRotation="90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2" fillId="3" borderId="127" xfId="0" applyFont="1" applyFill="1" applyBorder="1" applyAlignment="1">
      <alignment horizontal="center" vertical="center" wrapText="1"/>
    </xf>
    <xf numFmtId="0" fontId="11" fillId="3" borderId="128" xfId="0" applyFont="1" applyFill="1" applyBorder="1" applyAlignment="1">
      <alignment horizontal="center" vertical="center" wrapText="1"/>
    </xf>
    <xf numFmtId="0" fontId="12" fillId="3" borderId="128" xfId="0" applyFont="1" applyFill="1" applyBorder="1" applyAlignment="1">
      <alignment horizontal="center" vertical="center" wrapText="1"/>
    </xf>
    <xf numFmtId="0" fontId="12" fillId="3" borderId="179" xfId="0" applyFont="1" applyFill="1" applyBorder="1" applyAlignment="1">
      <alignment horizontal="center" vertical="center" wrapText="1"/>
    </xf>
    <xf numFmtId="0" fontId="12" fillId="3" borderId="162" xfId="0" applyFont="1" applyFill="1" applyBorder="1" applyAlignment="1">
      <alignment horizontal="center" vertical="center" wrapText="1"/>
    </xf>
    <xf numFmtId="0" fontId="12" fillId="3" borderId="120" xfId="0" applyFont="1" applyFill="1" applyBorder="1" applyAlignment="1">
      <alignment horizontal="center" vertical="center" wrapText="1"/>
    </xf>
    <xf numFmtId="0" fontId="11" fillId="3" borderId="120" xfId="0" applyFont="1" applyFill="1" applyBorder="1" applyAlignment="1">
      <alignment horizontal="center" vertical="center" wrapText="1"/>
    </xf>
    <xf numFmtId="0" fontId="13" fillId="3" borderId="118" xfId="0" applyFont="1" applyFill="1" applyBorder="1" applyAlignment="1">
      <alignment horizontal="center" vertical="center" wrapText="1"/>
    </xf>
    <xf numFmtId="0" fontId="11" fillId="3" borderId="119" xfId="0" applyFont="1" applyFill="1" applyBorder="1" applyAlignment="1">
      <alignment horizontal="center" vertical="center" wrapText="1"/>
    </xf>
    <xf numFmtId="0" fontId="12" fillId="3" borderId="118" xfId="0" applyFont="1" applyFill="1" applyBorder="1" applyAlignment="1">
      <alignment horizontal="center" vertical="center" wrapText="1"/>
    </xf>
    <xf numFmtId="0" fontId="12" fillId="3" borderId="119" xfId="0" applyFont="1" applyFill="1" applyBorder="1" applyAlignment="1">
      <alignment horizontal="center" vertical="center" wrapText="1"/>
    </xf>
    <xf numFmtId="0" fontId="12" fillId="3" borderId="114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0" fontId="11" fillId="6" borderId="34" xfId="0" applyFont="1" applyFill="1" applyBorder="1" applyAlignment="1">
      <alignment vertical="center" wrapText="1"/>
    </xf>
    <xf numFmtId="0" fontId="11" fillId="6" borderId="40" xfId="0" applyFont="1" applyFill="1" applyBorder="1" applyAlignment="1">
      <alignment vertical="center" wrapText="1"/>
    </xf>
    <xf numFmtId="0" fontId="11" fillId="4" borderId="36" xfId="0" applyFont="1" applyFill="1" applyBorder="1" applyAlignment="1">
      <alignment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11" fillId="2" borderId="185" xfId="0" applyFont="1" applyFill="1" applyBorder="1" applyAlignment="1">
      <alignment horizontal="center" vertical="center" wrapText="1"/>
    </xf>
    <xf numFmtId="0" fontId="11" fillId="2" borderId="182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center" wrapText="1"/>
    </xf>
    <xf numFmtId="0" fontId="11" fillId="2" borderId="183" xfId="0" applyFont="1" applyFill="1" applyBorder="1" applyAlignment="1">
      <alignment horizontal="center" vertical="center" wrapText="1"/>
    </xf>
    <xf numFmtId="0" fontId="11" fillId="3" borderId="189" xfId="0" applyFont="1" applyFill="1" applyBorder="1" applyAlignment="1">
      <alignment horizontal="center" vertical="center" wrapText="1"/>
    </xf>
    <xf numFmtId="0" fontId="11" fillId="2" borderId="190" xfId="0" applyFont="1" applyFill="1" applyBorder="1" applyAlignment="1">
      <alignment horizontal="center" vertical="center" wrapText="1"/>
    </xf>
    <xf numFmtId="0" fontId="11" fillId="2" borderId="174" xfId="0" applyFont="1" applyFill="1" applyBorder="1" applyAlignment="1">
      <alignment horizontal="center" vertical="center" wrapText="1"/>
    </xf>
    <xf numFmtId="0" fontId="11" fillId="2" borderId="135" xfId="0" applyFont="1" applyFill="1" applyBorder="1" applyAlignment="1">
      <alignment horizontal="center" vertical="center" wrapText="1"/>
    </xf>
    <xf numFmtId="0" fontId="12" fillId="3" borderId="194" xfId="0" applyFont="1" applyFill="1" applyBorder="1" applyAlignment="1">
      <alignment horizontal="center" vertical="center" wrapText="1"/>
    </xf>
    <xf numFmtId="0" fontId="12" fillId="3" borderId="108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1" fillId="6" borderId="132" xfId="0" applyFont="1" applyFill="1" applyBorder="1" applyAlignment="1">
      <alignment vertical="center" wrapText="1"/>
    </xf>
    <xf numFmtId="0" fontId="11" fillId="6" borderId="197" xfId="0" applyFont="1" applyFill="1" applyBorder="1" applyAlignment="1">
      <alignment vertical="center" wrapText="1"/>
    </xf>
    <xf numFmtId="0" fontId="11" fillId="0" borderId="197" xfId="0" applyFont="1" applyBorder="1" applyAlignment="1">
      <alignment vertical="center" wrapText="1"/>
    </xf>
    <xf numFmtId="0" fontId="15" fillId="6" borderId="197" xfId="0" applyFont="1" applyFill="1" applyBorder="1" applyAlignment="1">
      <alignment vertical="center" wrapText="1"/>
    </xf>
    <xf numFmtId="0" fontId="11" fillId="2" borderId="197" xfId="0" applyFont="1" applyFill="1" applyBorder="1" applyAlignment="1">
      <alignment vertical="center" wrapText="1"/>
    </xf>
    <xf numFmtId="0" fontId="11" fillId="6" borderId="198" xfId="0" applyFont="1" applyFill="1" applyBorder="1" applyAlignment="1">
      <alignment vertical="center" wrapText="1"/>
    </xf>
    <xf numFmtId="0" fontId="11" fillId="4" borderId="175" xfId="0" applyFont="1" applyFill="1" applyBorder="1" applyAlignment="1">
      <alignment vertical="center" wrapText="1"/>
    </xf>
    <xf numFmtId="0" fontId="11" fillId="4" borderId="176" xfId="0" applyFont="1" applyFill="1" applyBorder="1" applyAlignment="1">
      <alignment vertical="center" wrapText="1"/>
    </xf>
    <xf numFmtId="0" fontId="11" fillId="2" borderId="197" xfId="0" applyFont="1" applyFill="1" applyBorder="1" applyAlignment="1">
      <alignment horizontal="center" vertical="center" wrapText="1"/>
    </xf>
    <xf numFmtId="0" fontId="11" fillId="2" borderId="166" xfId="0" applyFont="1" applyFill="1" applyBorder="1" applyAlignment="1">
      <alignment horizontal="center" vertical="center" wrapText="1"/>
    </xf>
    <xf numFmtId="0" fontId="11" fillId="3" borderId="127" xfId="0" applyFont="1" applyFill="1" applyBorder="1" applyAlignment="1">
      <alignment horizontal="center" vertical="center" wrapText="1"/>
    </xf>
    <xf numFmtId="0" fontId="12" fillId="3" borderId="201" xfId="0" applyFont="1" applyFill="1" applyBorder="1" applyAlignment="1">
      <alignment horizontal="center" vertical="center" wrapText="1"/>
    </xf>
    <xf numFmtId="0" fontId="11" fillId="3" borderId="179" xfId="0" applyFont="1" applyFill="1" applyBorder="1" applyAlignment="1">
      <alignment horizontal="center" vertical="center" wrapText="1"/>
    </xf>
    <xf numFmtId="0" fontId="11" fillId="3" borderId="162" xfId="0" applyFont="1" applyFill="1" applyBorder="1" applyAlignment="1">
      <alignment horizontal="center" vertical="center" wrapText="1"/>
    </xf>
    <xf numFmtId="0" fontId="11" fillId="3" borderId="118" xfId="0" applyFont="1" applyFill="1" applyBorder="1" applyAlignment="1">
      <alignment horizontal="center" vertical="center" wrapText="1"/>
    </xf>
    <xf numFmtId="0" fontId="11" fillId="3" borderId="114" xfId="0" applyFont="1" applyFill="1" applyBorder="1" applyAlignment="1">
      <alignment horizontal="center" vertical="center" wrapText="1"/>
    </xf>
    <xf numFmtId="0" fontId="11" fillId="3" borderId="202" xfId="0" applyFont="1" applyFill="1" applyBorder="1" applyAlignment="1">
      <alignment horizontal="center" vertical="center" wrapText="1"/>
    </xf>
    <xf numFmtId="0" fontId="11" fillId="0" borderId="136" xfId="0" applyFont="1" applyBorder="1" applyAlignment="1">
      <alignment vertical="center" wrapText="1"/>
    </xf>
    <xf numFmtId="0" fontId="11" fillId="3" borderId="136" xfId="0" applyFont="1" applyFill="1" applyBorder="1" applyAlignment="1">
      <alignment horizontal="center" vertical="center" wrapText="1"/>
    </xf>
    <xf numFmtId="0" fontId="12" fillId="3" borderId="136" xfId="0" applyFont="1" applyFill="1" applyBorder="1" applyAlignment="1">
      <alignment horizontal="center" vertical="center" wrapText="1"/>
    </xf>
    <xf numFmtId="0" fontId="11" fillId="3" borderId="106" xfId="0" applyFont="1" applyFill="1" applyBorder="1" applyAlignment="1">
      <alignment horizontal="center" vertical="center" wrapText="1"/>
    </xf>
    <xf numFmtId="0" fontId="11" fillId="2" borderId="203" xfId="0" applyFont="1" applyFill="1" applyBorder="1" applyAlignment="1">
      <alignment horizontal="center" vertical="center" wrapText="1"/>
    </xf>
    <xf numFmtId="0" fontId="11" fillId="6" borderId="204" xfId="0" applyFont="1" applyFill="1" applyBorder="1" applyAlignment="1">
      <alignment vertical="center" wrapText="1"/>
    </xf>
    <xf numFmtId="0" fontId="11" fillId="6" borderId="205" xfId="0" applyFont="1" applyFill="1" applyBorder="1" applyAlignment="1">
      <alignment vertical="center" wrapText="1"/>
    </xf>
    <xf numFmtId="0" fontId="11" fillId="6" borderId="206" xfId="0" applyFont="1" applyFill="1" applyBorder="1" applyAlignment="1">
      <alignment vertical="center" wrapText="1"/>
    </xf>
    <xf numFmtId="0" fontId="15" fillId="2" borderId="205" xfId="0" applyFont="1" applyFill="1" applyBorder="1" applyAlignment="1">
      <alignment vertical="center" wrapText="1"/>
    </xf>
    <xf numFmtId="0" fontId="11" fillId="2" borderId="207" xfId="0" applyFont="1" applyFill="1" applyBorder="1" applyAlignment="1">
      <alignment horizontal="center" vertical="center" wrapText="1"/>
    </xf>
    <xf numFmtId="0" fontId="11" fillId="4" borderId="208" xfId="0" applyFont="1" applyFill="1" applyBorder="1" applyAlignment="1">
      <alignment vertical="center" wrapText="1"/>
    </xf>
    <xf numFmtId="0" fontId="11" fillId="3" borderId="76" xfId="0" applyFont="1" applyFill="1" applyBorder="1" applyAlignment="1">
      <alignment horizontal="center" vertical="center" wrapText="1"/>
    </xf>
    <xf numFmtId="0" fontId="13" fillId="3" borderId="76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 wrapText="1"/>
    </xf>
    <xf numFmtId="0" fontId="11" fillId="2" borderId="92" xfId="0" applyFont="1" applyFill="1" applyBorder="1" applyAlignment="1">
      <alignment horizontal="center" vertical="center" wrapText="1"/>
    </xf>
    <xf numFmtId="0" fontId="11" fillId="2" borderId="175" xfId="0" applyFont="1" applyFill="1" applyBorder="1" applyAlignment="1">
      <alignment horizontal="center" vertical="center" wrapText="1"/>
    </xf>
    <xf numFmtId="0" fontId="11" fillId="6" borderId="175" xfId="0" applyFont="1" applyFill="1" applyBorder="1" applyAlignment="1">
      <alignment vertical="center" wrapText="1"/>
    </xf>
    <xf numFmtId="0" fontId="11" fillId="4" borderId="166" xfId="0" applyFont="1" applyFill="1" applyBorder="1" applyAlignment="1">
      <alignment vertical="center" wrapText="1"/>
    </xf>
    <xf numFmtId="0" fontId="11" fillId="4" borderId="135" xfId="0" applyFont="1" applyFill="1" applyBorder="1" applyAlignment="1">
      <alignment vertical="center" wrapText="1"/>
    </xf>
    <xf numFmtId="0" fontId="11" fillId="3" borderId="155" xfId="0" applyFont="1" applyFill="1" applyBorder="1" applyAlignment="1">
      <alignment horizontal="center" vertical="center" wrapText="1"/>
    </xf>
    <xf numFmtId="0" fontId="11" fillId="3" borderId="100" xfId="0" applyFont="1" applyFill="1" applyBorder="1" applyAlignment="1">
      <alignment horizontal="center" vertical="center" wrapText="1"/>
    </xf>
    <xf numFmtId="0" fontId="12" fillId="3" borderId="110" xfId="0" applyFont="1" applyFill="1" applyBorder="1" applyAlignment="1">
      <alignment horizontal="center" vertical="center" wrapText="1"/>
    </xf>
    <xf numFmtId="0" fontId="11" fillId="3" borderId="111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3" fillId="3" borderId="112" xfId="0" applyFont="1" applyFill="1" applyBorder="1" applyAlignment="1">
      <alignment horizontal="center" vertical="center" wrapText="1"/>
    </xf>
    <xf numFmtId="0" fontId="12" fillId="3" borderId="102" xfId="0" applyFont="1" applyFill="1" applyBorder="1" applyAlignment="1">
      <alignment horizontal="center" vertical="center" wrapText="1"/>
    </xf>
    <xf numFmtId="0" fontId="11" fillId="2" borderId="176" xfId="0" applyFont="1" applyFill="1" applyBorder="1" applyAlignment="1">
      <alignment horizontal="center" vertical="center" wrapText="1"/>
    </xf>
    <xf numFmtId="0" fontId="11" fillId="6" borderId="166" xfId="0" applyFont="1" applyFill="1" applyBorder="1" applyAlignment="1">
      <alignment vertical="center" wrapText="1"/>
    </xf>
    <xf numFmtId="0" fontId="15" fillId="0" borderId="166" xfId="0" applyFont="1" applyBorder="1" applyAlignment="1">
      <alignment vertical="center" wrapText="1"/>
    </xf>
    <xf numFmtId="0" fontId="11" fillId="3" borderId="110" xfId="0" applyFont="1" applyFill="1" applyBorder="1" applyAlignment="1">
      <alignment horizontal="center" vertical="center" wrapText="1"/>
    </xf>
    <xf numFmtId="0" fontId="11" fillId="3" borderId="125" xfId="0" applyFont="1" applyFill="1" applyBorder="1" applyAlignment="1">
      <alignment horizontal="center" vertical="center" wrapText="1"/>
    </xf>
    <xf numFmtId="0" fontId="11" fillId="3" borderId="129" xfId="0" applyFont="1" applyFill="1" applyBorder="1" applyAlignment="1">
      <alignment horizontal="center" vertical="center" wrapText="1"/>
    </xf>
    <xf numFmtId="0" fontId="13" fillId="3" borderId="129" xfId="0" applyFont="1" applyFill="1" applyBorder="1" applyAlignment="1">
      <alignment horizontal="center" vertical="center" wrapText="1"/>
    </xf>
    <xf numFmtId="0" fontId="12" fillId="3" borderId="129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center" vertical="center" wrapText="1"/>
    </xf>
    <xf numFmtId="0" fontId="11" fillId="2" borderId="214" xfId="0" applyFont="1" applyFill="1" applyBorder="1" applyAlignment="1">
      <alignment horizontal="center" vertical="center" wrapText="1"/>
    </xf>
    <xf numFmtId="0" fontId="11" fillId="6" borderId="214" xfId="0" applyFont="1" applyFill="1" applyBorder="1" applyAlignment="1">
      <alignment vertical="center" wrapText="1"/>
    </xf>
    <xf numFmtId="0" fontId="11" fillId="3" borderId="215" xfId="0" applyFont="1" applyFill="1" applyBorder="1" applyAlignment="1">
      <alignment horizontal="center" vertical="center" wrapText="1"/>
    </xf>
    <xf numFmtId="0" fontId="11" fillId="3" borderId="124" xfId="0" applyFont="1" applyFill="1" applyBorder="1" applyAlignment="1">
      <alignment horizontal="center" vertical="center" wrapText="1"/>
    </xf>
    <xf numFmtId="0" fontId="13" fillId="3" borderId="124" xfId="0" applyFont="1" applyFill="1" applyBorder="1" applyAlignment="1">
      <alignment horizontal="center" vertical="center" wrapText="1"/>
    </xf>
    <xf numFmtId="0" fontId="12" fillId="3" borderId="124" xfId="0" applyFont="1" applyFill="1" applyBorder="1" applyAlignment="1">
      <alignment horizontal="center" vertical="center" wrapText="1"/>
    </xf>
    <xf numFmtId="0" fontId="11" fillId="3" borderId="159" xfId="0" applyFont="1" applyFill="1" applyBorder="1" applyAlignment="1">
      <alignment horizontal="center" vertical="center" wrapText="1"/>
    </xf>
    <xf numFmtId="0" fontId="11" fillId="6" borderId="174" xfId="0" applyFont="1" applyFill="1" applyBorder="1" applyAlignment="1">
      <alignment vertical="center" wrapText="1"/>
    </xf>
    <xf numFmtId="0" fontId="11" fillId="3" borderId="138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2" fillId="3" borderId="139" xfId="0" applyFont="1" applyFill="1" applyBorder="1" applyAlignment="1">
      <alignment horizontal="center" vertical="center" wrapText="1"/>
    </xf>
    <xf numFmtId="0" fontId="11" fillId="6" borderId="216" xfId="0" applyFont="1" applyFill="1" applyBorder="1" applyAlignment="1">
      <alignment vertical="center" wrapText="1"/>
    </xf>
    <xf numFmtId="0" fontId="11" fillId="3" borderId="133" xfId="0" applyFont="1" applyFill="1" applyBorder="1" applyAlignment="1">
      <alignment horizontal="center" vertical="center" wrapText="1"/>
    </xf>
    <xf numFmtId="0" fontId="11" fillId="3" borderId="104" xfId="0" applyFont="1" applyFill="1" applyBorder="1" applyAlignment="1">
      <alignment horizontal="center" vertical="center" wrapText="1"/>
    </xf>
    <xf numFmtId="0" fontId="12" fillId="3" borderId="101" xfId="0" applyFont="1" applyFill="1" applyBorder="1" applyAlignment="1">
      <alignment horizontal="center" vertical="center" wrapText="1"/>
    </xf>
    <xf numFmtId="0" fontId="11" fillId="2" borderId="219" xfId="0" applyFont="1" applyFill="1" applyBorder="1" applyAlignment="1">
      <alignment horizontal="center" vertical="center" wrapText="1"/>
    </xf>
    <xf numFmtId="0" fontId="11" fillId="2" borderId="220" xfId="0" applyFont="1" applyFill="1" applyBorder="1" applyAlignment="1">
      <alignment horizontal="center" vertical="center" wrapText="1"/>
    </xf>
    <xf numFmtId="0" fontId="12" fillId="3" borderId="221" xfId="0" applyFont="1" applyFill="1" applyBorder="1" applyAlignment="1">
      <alignment horizontal="center" vertical="center" wrapText="1"/>
    </xf>
    <xf numFmtId="0" fontId="12" fillId="5" borderId="95" xfId="0" applyFont="1" applyFill="1" applyBorder="1"/>
    <xf numFmtId="0" fontId="12" fillId="5" borderId="107" xfId="0" applyFont="1" applyFill="1" applyBorder="1"/>
    <xf numFmtId="0" fontId="12" fillId="5" borderId="224" xfId="0" applyFont="1" applyFill="1" applyBorder="1" applyAlignment="1">
      <alignment horizontal="center" vertical="center"/>
    </xf>
    <xf numFmtId="0" fontId="12" fillId="5" borderId="97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11" fillId="2" borderId="198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horizontal="center"/>
    </xf>
    <xf numFmtId="0" fontId="8" fillId="2" borderId="7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 wrapText="1"/>
    </xf>
    <xf numFmtId="0" fontId="4" fillId="3" borderId="136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 textRotation="90"/>
    </xf>
    <xf numFmtId="0" fontId="7" fillId="3" borderId="11" xfId="0" applyFont="1" applyFill="1" applyBorder="1" applyAlignment="1">
      <alignment horizontal="center" textRotation="90"/>
    </xf>
    <xf numFmtId="0" fontId="7" fillId="3" borderId="67" xfId="0" applyFont="1" applyFill="1" applyBorder="1" applyAlignment="1">
      <alignment horizontal="center" textRotation="90"/>
    </xf>
    <xf numFmtId="0" fontId="7" fillId="3" borderId="57" xfId="0" applyFont="1" applyFill="1" applyBorder="1" applyAlignment="1">
      <alignment horizontal="center" textRotation="90"/>
    </xf>
    <xf numFmtId="0" fontId="7" fillId="3" borderId="12" xfId="0" applyFont="1" applyFill="1" applyBorder="1" applyAlignment="1">
      <alignment horizontal="center" textRotation="90"/>
    </xf>
    <xf numFmtId="0" fontId="7" fillId="3" borderId="177" xfId="0" applyFont="1" applyFill="1" applyBorder="1" applyAlignment="1">
      <alignment horizontal="center" textRotation="90"/>
    </xf>
    <xf numFmtId="0" fontId="6" fillId="2" borderId="0" xfId="0" applyFont="1" applyFill="1" applyAlignment="1">
      <alignment horizontal="center"/>
    </xf>
    <xf numFmtId="0" fontId="4" fillId="3" borderId="70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1" fillId="7" borderId="89" xfId="0" applyFont="1" applyFill="1" applyBorder="1" applyAlignment="1">
      <alignment horizontal="center" vertical="center" wrapText="1"/>
    </xf>
    <xf numFmtId="0" fontId="11" fillId="7" borderId="88" xfId="0" applyFont="1" applyFill="1" applyBorder="1" applyAlignment="1">
      <alignment horizontal="center" vertical="center" wrapText="1"/>
    </xf>
    <xf numFmtId="0" fontId="11" fillId="7" borderId="93" xfId="0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11" fillId="7" borderId="9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textRotation="90"/>
    </xf>
    <xf numFmtId="0" fontId="7" fillId="3" borderId="10" xfId="0" applyFont="1" applyFill="1" applyBorder="1" applyAlignment="1">
      <alignment horizontal="center" textRotation="90"/>
    </xf>
    <xf numFmtId="0" fontId="7" fillId="3" borderId="66" xfId="0" applyFont="1" applyFill="1" applyBorder="1" applyAlignment="1">
      <alignment horizontal="center" textRotation="90"/>
    </xf>
    <xf numFmtId="0" fontId="4" fillId="2" borderId="7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11" fillId="7" borderId="69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9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textRotation="90"/>
    </xf>
    <xf numFmtId="0" fontId="7" fillId="3" borderId="52" xfId="0" applyFont="1" applyFill="1" applyBorder="1" applyAlignment="1">
      <alignment horizontal="center" textRotation="90"/>
    </xf>
    <xf numFmtId="0" fontId="7" fillId="3" borderId="53" xfId="0" applyFont="1" applyFill="1" applyBorder="1" applyAlignment="1">
      <alignment horizontal="center" textRotation="90"/>
    </xf>
    <xf numFmtId="0" fontId="13" fillId="4" borderId="89" xfId="4" applyFont="1" applyFill="1" applyBorder="1" applyAlignment="1">
      <alignment horizontal="center" vertical="center" wrapText="1"/>
    </xf>
    <xf numFmtId="0" fontId="13" fillId="4" borderId="88" xfId="4" applyFont="1" applyFill="1" applyBorder="1" applyAlignment="1">
      <alignment horizontal="center" vertical="center" wrapText="1"/>
    </xf>
    <xf numFmtId="0" fontId="13" fillId="4" borderId="87" xfId="4" applyFont="1" applyFill="1" applyBorder="1" applyAlignment="1">
      <alignment horizontal="center" vertical="center" wrapText="1"/>
    </xf>
    <xf numFmtId="0" fontId="13" fillId="4" borderId="94" xfId="4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vertical="center"/>
    </xf>
    <xf numFmtId="0" fontId="7" fillId="2" borderId="0" xfId="0" applyFont="1" applyFill="1" applyAlignment="1">
      <alignment horizontal="right" vertical="top" wrapText="1"/>
    </xf>
    <xf numFmtId="0" fontId="7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right" vertical="top" wrapText="1"/>
    </xf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textRotation="90" wrapText="1"/>
    </xf>
    <xf numFmtId="0" fontId="19" fillId="0" borderId="0" xfId="0" applyFont="1"/>
    <xf numFmtId="1" fontId="10" fillId="0" borderId="0" xfId="0" applyNumberFormat="1" applyFont="1" applyAlignment="1">
      <alignment vertical="center"/>
    </xf>
    <xf numFmtId="0" fontId="24" fillId="0" borderId="0" xfId="0" applyFont="1"/>
    <xf numFmtId="0" fontId="25" fillId="0" borderId="0" xfId="0" applyFont="1"/>
    <xf numFmtId="0" fontId="19" fillId="0" borderId="0" xfId="0" applyFont="1" applyAlignment="1">
      <alignment horizontal="center" vertical="center"/>
    </xf>
    <xf numFmtId="0" fontId="13" fillId="6" borderId="34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6" borderId="166" xfId="0" applyFont="1" applyFill="1" applyBorder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5" fillId="2" borderId="28" xfId="0" applyFont="1" applyFill="1" applyBorder="1" applyAlignment="1">
      <alignment vertical="center" wrapText="1"/>
    </xf>
    <xf numFmtId="0" fontId="13" fillId="4" borderId="77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" fontId="10" fillId="2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22" fillId="0" borderId="0" xfId="0" applyFont="1" applyFill="1" applyAlignment="1">
      <alignment horizontal="right" vertical="top" wrapText="1"/>
    </xf>
    <xf numFmtId="0" fontId="22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73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textRotation="90" wrapText="1"/>
    </xf>
    <xf numFmtId="0" fontId="4" fillId="0" borderId="28" xfId="0" applyFont="1" applyFill="1" applyBorder="1" applyAlignment="1">
      <alignment horizontal="center" textRotation="90" wrapText="1"/>
    </xf>
    <xf numFmtId="0" fontId="6" fillId="0" borderId="65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textRotation="90" wrapText="1"/>
    </xf>
    <xf numFmtId="0" fontId="4" fillId="0" borderId="25" xfId="0" applyFont="1" applyFill="1" applyBorder="1" applyAlignment="1">
      <alignment horizontal="center" textRotation="90" wrapText="1"/>
    </xf>
    <xf numFmtId="0" fontId="4" fillId="0" borderId="21" xfId="0" applyFont="1" applyFill="1" applyBorder="1" applyAlignment="1">
      <alignment horizontal="center" textRotation="90" wrapText="1"/>
    </xf>
    <xf numFmtId="0" fontId="4" fillId="0" borderId="56" xfId="0" applyFont="1" applyFill="1" applyBorder="1" applyAlignment="1">
      <alignment horizontal="center" textRotation="90" wrapText="1"/>
    </xf>
    <xf numFmtId="0" fontId="4" fillId="0" borderId="22" xfId="0" applyFont="1" applyFill="1" applyBorder="1" applyAlignment="1">
      <alignment horizontal="center" textRotation="90" wrapText="1"/>
    </xf>
    <xf numFmtId="0" fontId="7" fillId="0" borderId="2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textRotation="90" wrapText="1"/>
    </xf>
    <xf numFmtId="0" fontId="4" fillId="0" borderId="30" xfId="0" applyFont="1" applyFill="1" applyBorder="1" applyAlignment="1">
      <alignment horizontal="center" textRotation="90" wrapText="1"/>
    </xf>
    <xf numFmtId="0" fontId="4" fillId="0" borderId="11" xfId="0" applyFont="1" applyFill="1" applyBorder="1" applyAlignment="1">
      <alignment horizontal="center" textRotation="90" wrapText="1"/>
    </xf>
    <xf numFmtId="0" fontId="4" fillId="0" borderId="31" xfId="0" applyFont="1" applyFill="1" applyBorder="1" applyAlignment="1">
      <alignment horizontal="center" textRotation="90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textRotation="90" wrapText="1"/>
    </xf>
    <xf numFmtId="0" fontId="4" fillId="0" borderId="37" xfId="0" applyFont="1" applyFill="1" applyBorder="1" applyAlignment="1">
      <alignment horizontal="center" textRotation="90" wrapText="1"/>
    </xf>
    <xf numFmtId="0" fontId="4" fillId="0" borderId="69" xfId="0" applyFont="1" applyFill="1" applyBorder="1" applyAlignment="1">
      <alignment horizontal="center" textRotation="90" wrapText="1"/>
    </xf>
    <xf numFmtId="0" fontId="4" fillId="0" borderId="43" xfId="0" applyFont="1" applyFill="1" applyBorder="1" applyAlignment="1">
      <alignment horizontal="center" textRotation="90" wrapText="1"/>
    </xf>
    <xf numFmtId="0" fontId="4" fillId="0" borderId="42" xfId="0" applyFont="1" applyFill="1" applyBorder="1" applyAlignment="1">
      <alignment horizontal="center" textRotation="90" wrapText="1"/>
    </xf>
    <xf numFmtId="0" fontId="4" fillId="0" borderId="67" xfId="0" applyFont="1" applyFill="1" applyBorder="1" applyAlignment="1">
      <alignment horizontal="center" textRotation="90" wrapText="1"/>
    </xf>
    <xf numFmtId="0" fontId="4" fillId="0" borderId="44" xfId="0" applyFont="1" applyFill="1" applyBorder="1" applyAlignment="1">
      <alignment horizontal="center" textRotation="90" wrapText="1"/>
    </xf>
    <xf numFmtId="0" fontId="7" fillId="0" borderId="10" xfId="0" applyFont="1" applyFill="1" applyBorder="1" applyAlignment="1">
      <alignment horizontal="center" textRotation="90" wrapText="1"/>
    </xf>
    <xf numFmtId="0" fontId="7" fillId="0" borderId="11" xfId="0" applyFont="1" applyFill="1" applyBorder="1" applyAlignment="1">
      <alignment horizontal="center" textRotation="90" wrapText="1"/>
    </xf>
    <xf numFmtId="0" fontId="7" fillId="0" borderId="12" xfId="0" applyFont="1" applyFill="1" applyBorder="1" applyAlignment="1">
      <alignment horizontal="center" textRotation="90" wrapText="1"/>
    </xf>
    <xf numFmtId="0" fontId="7" fillId="0" borderId="13" xfId="0" applyFont="1" applyFill="1" applyBorder="1" applyAlignment="1">
      <alignment horizontal="center" textRotation="90" wrapText="1"/>
    </xf>
    <xf numFmtId="0" fontId="7" fillId="0" borderId="14" xfId="0" applyFont="1" applyFill="1" applyBorder="1" applyAlignment="1">
      <alignment horizontal="center" textRotation="90" wrapText="1"/>
    </xf>
    <xf numFmtId="0" fontId="7" fillId="0" borderId="15" xfId="0" applyFont="1" applyFill="1" applyBorder="1" applyAlignment="1">
      <alignment horizontal="center" textRotation="90" wrapText="1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181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1" fontId="12" fillId="0" borderId="182" xfId="0" applyNumberFormat="1" applyFont="1" applyFill="1" applyBorder="1" applyAlignment="1">
      <alignment horizontal="center" vertical="center" wrapText="1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1" fontId="11" fillId="0" borderId="41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1" fontId="12" fillId="0" borderId="183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0" fontId="11" fillId="0" borderId="132" xfId="0" applyFont="1" applyFill="1" applyBorder="1" applyAlignment="1">
      <alignment horizontal="center" vertical="center" wrapText="1"/>
    </xf>
    <xf numFmtId="0" fontId="12" fillId="0" borderId="184" xfId="0" applyFont="1" applyFill="1" applyBorder="1" applyAlignment="1">
      <alignment horizontal="center" vertical="center" wrapText="1"/>
    </xf>
    <xf numFmtId="1" fontId="12" fillId="0" borderId="85" xfId="0" applyNumberFormat="1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0" fontId="11" fillId="0" borderId="197" xfId="0" applyFont="1" applyFill="1" applyBorder="1" applyAlignment="1">
      <alignment horizontal="center" vertical="center" wrapText="1"/>
    </xf>
    <xf numFmtId="0" fontId="12" fillId="0" borderId="195" xfId="0" applyFont="1" applyFill="1" applyBorder="1" applyAlignment="1">
      <alignment horizontal="center" vertical="center"/>
    </xf>
    <xf numFmtId="1" fontId="12" fillId="0" borderId="186" xfId="0" applyNumberFormat="1" applyFont="1" applyFill="1" applyBorder="1" applyAlignment="1">
      <alignment horizontal="center" vertical="center" wrapText="1"/>
    </xf>
    <xf numFmtId="1" fontId="12" fillId="0" borderId="199" xfId="0" applyNumberFormat="1" applyFont="1" applyFill="1" applyBorder="1" applyAlignment="1">
      <alignment horizontal="center" vertical="center" wrapText="1"/>
    </xf>
    <xf numFmtId="0" fontId="13" fillId="0" borderId="197" xfId="0" applyFont="1" applyFill="1" applyBorder="1" applyAlignment="1">
      <alignment horizontal="center" vertical="center" wrapText="1"/>
    </xf>
    <xf numFmtId="1" fontId="12" fillId="0" borderId="152" xfId="0" applyNumberFormat="1" applyFont="1" applyFill="1" applyBorder="1" applyAlignment="1">
      <alignment horizontal="center" vertical="center" wrapText="1"/>
    </xf>
    <xf numFmtId="0" fontId="11" fillId="0" borderId="198" xfId="0" applyFont="1" applyFill="1" applyBorder="1" applyAlignment="1">
      <alignment horizontal="center" vertical="center" wrapText="1"/>
    </xf>
    <xf numFmtId="0" fontId="12" fillId="0" borderId="19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0" fontId="12" fillId="0" borderId="196" xfId="0" applyFont="1" applyFill="1" applyBorder="1" applyAlignment="1">
      <alignment horizontal="center" vertical="center" wrapText="1"/>
    </xf>
    <xf numFmtId="0" fontId="12" fillId="0" borderId="195" xfId="0" applyFont="1" applyFill="1" applyBorder="1" applyAlignment="1">
      <alignment horizontal="center" vertical="center" wrapText="1"/>
    </xf>
    <xf numFmtId="0" fontId="11" fillId="0" borderId="166" xfId="0" applyFont="1" applyFill="1" applyBorder="1" applyAlignment="1">
      <alignment horizontal="center" vertical="center" wrapText="1"/>
    </xf>
    <xf numFmtId="1" fontId="12" fillId="0" borderId="200" xfId="0" applyNumberFormat="1" applyFont="1" applyFill="1" applyBorder="1" applyAlignment="1">
      <alignment horizontal="center" vertical="center" wrapText="1"/>
    </xf>
    <xf numFmtId="1" fontId="11" fillId="0" borderId="141" xfId="0" applyNumberFormat="1" applyFont="1" applyFill="1" applyBorder="1" applyAlignment="1">
      <alignment horizontal="center" vertical="center" wrapText="1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187" xfId="0" applyFont="1" applyFill="1" applyBorder="1" applyAlignment="1">
      <alignment horizontal="center" vertical="center" wrapText="1"/>
    </xf>
    <xf numFmtId="0" fontId="11" fillId="0" borderId="145" xfId="0" applyFont="1" applyFill="1" applyBorder="1" applyAlignment="1">
      <alignment horizontal="center" vertical="center" wrapText="1"/>
    </xf>
    <xf numFmtId="0" fontId="11" fillId="0" borderId="146" xfId="0" applyFont="1" applyFill="1" applyBorder="1" applyAlignment="1">
      <alignment horizontal="center" vertical="center" wrapText="1"/>
    </xf>
    <xf numFmtId="0" fontId="11" fillId="0" borderId="188" xfId="0" applyFont="1" applyFill="1" applyBorder="1" applyAlignment="1">
      <alignment horizontal="center" vertical="center" wrapText="1"/>
    </xf>
    <xf numFmtId="0" fontId="15" fillId="0" borderId="135" xfId="0" applyFont="1" applyFill="1" applyBorder="1" applyAlignment="1">
      <alignment horizontal="center" vertical="center" wrapText="1"/>
    </xf>
    <xf numFmtId="0" fontId="12" fillId="0" borderId="183" xfId="0" applyFont="1" applyFill="1" applyBorder="1" applyAlignment="1">
      <alignment horizontal="center" vertical="center" wrapText="1"/>
    </xf>
    <xf numFmtId="1" fontId="12" fillId="0" borderId="191" xfId="0" applyNumberFormat="1" applyFont="1" applyFill="1" applyBorder="1" applyAlignment="1">
      <alignment horizontal="center" vertical="center" wrapText="1"/>
    </xf>
    <xf numFmtId="1" fontId="11" fillId="0" borderId="161" xfId="0" applyNumberFormat="1" applyFont="1" applyFill="1" applyBorder="1" applyAlignment="1">
      <alignment horizontal="center" vertical="center" wrapText="1"/>
    </xf>
    <xf numFmtId="0" fontId="11" fillId="0" borderId="112" xfId="0" applyFont="1" applyFill="1" applyBorder="1" applyAlignment="1">
      <alignment horizontal="center" vertical="center" wrapText="1"/>
    </xf>
    <xf numFmtId="0" fontId="11" fillId="0" borderId="192" xfId="0" applyFont="1" applyFill="1" applyBorder="1" applyAlignment="1">
      <alignment horizontal="center" vertical="center" wrapText="1"/>
    </xf>
    <xf numFmtId="0" fontId="11" fillId="0" borderId="161" xfId="0" applyFont="1" applyFill="1" applyBorder="1" applyAlignment="1">
      <alignment horizontal="center" vertical="center" wrapText="1"/>
    </xf>
    <xf numFmtId="0" fontId="11" fillId="0" borderId="113" xfId="0" applyFont="1" applyFill="1" applyBorder="1" applyAlignment="1">
      <alignment horizontal="center" vertical="center" wrapText="1"/>
    </xf>
    <xf numFmtId="0" fontId="11" fillId="0" borderId="193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1" fontId="12" fillId="0" borderId="28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1" fontId="12" fillId="0" borderId="37" xfId="0" applyNumberFormat="1" applyFont="1" applyFill="1" applyBorder="1" applyAlignment="1">
      <alignment horizontal="center" vertical="center" wrapText="1"/>
    </xf>
    <xf numFmtId="0" fontId="11" fillId="0" borderId="136" xfId="0" applyFont="1" applyFill="1" applyBorder="1" applyAlignment="1">
      <alignment horizontal="center" vertical="center" wrapText="1"/>
    </xf>
    <xf numFmtId="0" fontId="12" fillId="0" borderId="132" xfId="0" applyFont="1" applyFill="1" applyBorder="1" applyAlignment="1">
      <alignment horizontal="center" vertical="center"/>
    </xf>
    <xf numFmtId="1" fontId="12" fillId="0" borderId="132" xfId="0" applyNumberFormat="1" applyFont="1" applyFill="1" applyBorder="1" applyAlignment="1">
      <alignment horizontal="center" vertical="center" wrapText="1"/>
    </xf>
    <xf numFmtId="1" fontId="11" fillId="0" borderId="127" xfId="0" applyNumberFormat="1" applyFont="1" applyFill="1" applyBorder="1" applyAlignment="1">
      <alignment horizontal="center" vertical="center" wrapText="1"/>
    </xf>
    <xf numFmtId="0" fontId="11" fillId="0" borderId="128" xfId="0" applyFont="1" applyFill="1" applyBorder="1" applyAlignment="1">
      <alignment horizontal="center" vertical="center" wrapText="1"/>
    </xf>
    <xf numFmtId="0" fontId="11" fillId="0" borderId="130" xfId="0" applyFont="1" applyFill="1" applyBorder="1" applyAlignment="1">
      <alignment horizontal="center" vertical="center" wrapText="1"/>
    </xf>
    <xf numFmtId="0" fontId="11" fillId="0" borderId="127" xfId="0" applyFont="1" applyFill="1" applyBorder="1" applyAlignment="1">
      <alignment horizontal="center" vertical="center" wrapText="1"/>
    </xf>
    <xf numFmtId="0" fontId="12" fillId="0" borderId="197" xfId="0" applyFont="1" applyFill="1" applyBorder="1" applyAlignment="1">
      <alignment horizontal="center" vertical="center" wrapText="1"/>
    </xf>
    <xf numFmtId="1" fontId="12" fillId="0" borderId="197" xfId="0" applyNumberFormat="1" applyFont="1" applyFill="1" applyBorder="1" applyAlignment="1">
      <alignment horizontal="center" vertical="center" wrapText="1"/>
    </xf>
    <xf numFmtId="1" fontId="11" fillId="0" borderId="162" xfId="0" applyNumberFormat="1" applyFont="1" applyFill="1" applyBorder="1" applyAlignment="1">
      <alignment horizontal="center" vertical="center" wrapText="1"/>
    </xf>
    <xf numFmtId="0" fontId="11" fillId="0" borderId="162" xfId="0" applyFont="1" applyFill="1" applyBorder="1" applyAlignment="1">
      <alignment horizontal="center" vertical="center" wrapText="1"/>
    </xf>
    <xf numFmtId="0" fontId="12" fillId="0" borderId="198" xfId="0" applyFont="1" applyFill="1" applyBorder="1" applyAlignment="1">
      <alignment horizontal="center" vertical="center" wrapText="1"/>
    </xf>
    <xf numFmtId="1" fontId="12" fillId="0" borderId="198" xfId="0" applyNumberFormat="1" applyFont="1" applyFill="1" applyBorder="1" applyAlignment="1">
      <alignment horizontal="center" vertical="center" wrapText="1"/>
    </xf>
    <xf numFmtId="1" fontId="11" fillId="0" borderId="118" xfId="0" applyNumberFormat="1" applyFont="1" applyFill="1" applyBorder="1" applyAlignment="1">
      <alignment horizontal="center" vertical="center" wrapText="1"/>
    </xf>
    <xf numFmtId="0" fontId="11" fillId="0" borderId="118" xfId="0" applyFont="1" applyFill="1" applyBorder="1" applyAlignment="1">
      <alignment horizontal="center" vertical="center" wrapText="1"/>
    </xf>
    <xf numFmtId="0" fontId="12" fillId="0" borderId="166" xfId="0" applyFont="1" applyFill="1" applyBorder="1" applyAlignment="1">
      <alignment horizontal="center" vertical="center" wrapText="1"/>
    </xf>
    <xf numFmtId="1" fontId="12" fillId="0" borderId="166" xfId="0" applyNumberFormat="1" applyFont="1" applyFill="1" applyBorder="1" applyAlignment="1">
      <alignment horizontal="center" vertical="center" wrapText="1"/>
    </xf>
    <xf numFmtId="1" fontId="11" fillId="0" borderId="147" xfId="0" applyNumberFormat="1" applyFont="1" applyFill="1" applyBorder="1" applyAlignment="1">
      <alignment horizontal="center" vertical="center" wrapText="1"/>
    </xf>
    <xf numFmtId="0" fontId="11" fillId="0" borderId="147" xfId="0" applyFont="1" applyFill="1" applyBorder="1" applyAlignment="1">
      <alignment horizontal="center" vertical="center" wrapText="1"/>
    </xf>
    <xf numFmtId="0" fontId="11" fillId="0" borderId="135" xfId="0" applyFont="1" applyFill="1" applyBorder="1" applyAlignment="1">
      <alignment horizontal="center" vertical="center" wrapText="1"/>
    </xf>
    <xf numFmtId="0" fontId="12" fillId="0" borderId="135" xfId="0" applyFont="1" applyFill="1" applyBorder="1" applyAlignment="1">
      <alignment horizontal="center" vertical="center" wrapText="1"/>
    </xf>
    <xf numFmtId="1" fontId="12" fillId="0" borderId="135" xfId="0" applyNumberFormat="1" applyFont="1" applyFill="1" applyBorder="1" applyAlignment="1">
      <alignment horizontal="center" vertical="center" wrapText="1"/>
    </xf>
    <xf numFmtId="1" fontId="11" fillId="0" borderId="111" xfId="0" applyNumberFormat="1" applyFont="1" applyFill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 wrapText="1"/>
    </xf>
    <xf numFmtId="0" fontId="13" fillId="0" borderId="214" xfId="0" applyFont="1" applyFill="1" applyBorder="1" applyAlignment="1">
      <alignment horizontal="center" vertical="center" wrapText="1"/>
    </xf>
    <xf numFmtId="0" fontId="12" fillId="0" borderId="214" xfId="0" applyFont="1" applyFill="1" applyBorder="1" applyAlignment="1">
      <alignment horizontal="center" vertical="center" wrapText="1"/>
    </xf>
    <xf numFmtId="1" fontId="12" fillId="0" borderId="214" xfId="0" applyNumberFormat="1" applyFont="1" applyFill="1" applyBorder="1" applyAlignment="1">
      <alignment horizontal="center" vertical="center" wrapText="1"/>
    </xf>
    <xf numFmtId="1" fontId="11" fillId="0" borderId="215" xfId="0" applyNumberFormat="1" applyFont="1" applyFill="1" applyBorder="1" applyAlignment="1">
      <alignment horizontal="center" vertical="center" wrapText="1"/>
    </xf>
    <xf numFmtId="0" fontId="11" fillId="0" borderId="124" xfId="0" applyFont="1" applyFill="1" applyBorder="1" applyAlignment="1">
      <alignment horizontal="center" vertical="center" wrapText="1"/>
    </xf>
    <xf numFmtId="0" fontId="11" fillId="0" borderId="148" xfId="0" applyFont="1" applyFill="1" applyBorder="1" applyAlignment="1">
      <alignment horizontal="center" vertical="center" wrapText="1"/>
    </xf>
    <xf numFmtId="0" fontId="11" fillId="0" borderId="215" xfId="0" applyFont="1" applyFill="1" applyBorder="1" applyAlignment="1">
      <alignment horizontal="center" vertical="center" wrapText="1"/>
    </xf>
    <xf numFmtId="1" fontId="11" fillId="0" borderId="100" xfId="0" applyNumberFormat="1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1" fillId="0" borderId="98" xfId="0" applyFont="1" applyFill="1" applyBorder="1" applyAlignment="1">
      <alignment horizontal="center" vertical="center" wrapText="1"/>
    </xf>
    <xf numFmtId="0" fontId="11" fillId="0" borderId="100" xfId="0" applyFont="1" applyFill="1" applyBorder="1" applyAlignment="1">
      <alignment horizontal="center" vertical="center" wrapText="1"/>
    </xf>
    <xf numFmtId="0" fontId="13" fillId="0" borderId="166" xfId="0" applyFont="1" applyFill="1" applyBorder="1" applyAlignment="1">
      <alignment horizontal="center" vertical="center" wrapText="1"/>
    </xf>
    <xf numFmtId="1" fontId="13" fillId="0" borderId="166" xfId="0" applyNumberFormat="1" applyFont="1" applyFill="1" applyBorder="1" applyAlignment="1">
      <alignment horizontal="center" vertical="center" wrapText="1"/>
    </xf>
    <xf numFmtId="1" fontId="15" fillId="0" borderId="100" xfId="0" applyNumberFormat="1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12" fillId="0" borderId="166" xfId="0" applyFont="1" applyFill="1" applyBorder="1" applyAlignment="1">
      <alignment horizontal="center" vertical="center"/>
    </xf>
    <xf numFmtId="0" fontId="11" fillId="0" borderId="176" xfId="0" applyFont="1" applyFill="1" applyBorder="1" applyAlignment="1">
      <alignment horizontal="center" vertical="center" wrapText="1"/>
    </xf>
    <xf numFmtId="0" fontId="12" fillId="0" borderId="176" xfId="0" applyFont="1" applyFill="1" applyBorder="1" applyAlignment="1">
      <alignment horizontal="center" vertical="center" wrapText="1"/>
    </xf>
    <xf numFmtId="1" fontId="12" fillId="0" borderId="176" xfId="0" applyNumberFormat="1" applyFont="1" applyFill="1" applyBorder="1" applyAlignment="1">
      <alignment horizontal="center" vertical="center" wrapText="1"/>
    </xf>
    <xf numFmtId="1" fontId="11" fillId="0" borderId="125" xfId="0" applyNumberFormat="1" applyFont="1" applyFill="1" applyBorder="1" applyAlignment="1">
      <alignment horizontal="center" vertical="center" wrapText="1"/>
    </xf>
    <xf numFmtId="0" fontId="11" fillId="0" borderId="129" xfId="0" applyFont="1" applyFill="1" applyBorder="1" applyAlignment="1">
      <alignment horizontal="center" vertical="center" wrapText="1"/>
    </xf>
    <xf numFmtId="0" fontId="11" fillId="0" borderId="131" xfId="0" applyFont="1" applyFill="1" applyBorder="1" applyAlignment="1">
      <alignment horizontal="center" vertical="center" wrapText="1"/>
    </xf>
    <xf numFmtId="0" fontId="11" fillId="0" borderId="125" xfId="0" applyFont="1" applyFill="1" applyBorder="1" applyAlignment="1">
      <alignment horizontal="center" vertical="center" wrapText="1"/>
    </xf>
    <xf numFmtId="0" fontId="11" fillId="0" borderId="174" xfId="0" applyFont="1" applyFill="1" applyBorder="1" applyAlignment="1">
      <alignment horizontal="center" vertical="center" wrapText="1"/>
    </xf>
    <xf numFmtId="0" fontId="12" fillId="0" borderId="174" xfId="0" applyFont="1" applyFill="1" applyBorder="1" applyAlignment="1">
      <alignment horizontal="center" vertical="center" wrapText="1"/>
    </xf>
    <xf numFmtId="1" fontId="12" fillId="0" borderId="174" xfId="0" applyNumberFormat="1" applyFont="1" applyFill="1" applyBorder="1" applyAlignment="1">
      <alignment horizontal="center" vertical="center" wrapText="1"/>
    </xf>
    <xf numFmtId="1" fontId="11" fillId="0" borderId="138" xfId="0" applyNumberFormat="1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138" xfId="0" applyFont="1" applyFill="1" applyBorder="1" applyAlignment="1">
      <alignment horizontal="center" vertical="center" wrapText="1"/>
    </xf>
    <xf numFmtId="0" fontId="12" fillId="0" borderId="197" xfId="0" applyFont="1" applyFill="1" applyBorder="1" applyAlignment="1">
      <alignment horizontal="center" vertical="center"/>
    </xf>
    <xf numFmtId="0" fontId="12" fillId="0" borderId="19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75" xfId="0" applyFont="1" applyFill="1" applyBorder="1" applyAlignment="1">
      <alignment horizontal="center" vertical="center" wrapText="1"/>
    </xf>
    <xf numFmtId="0" fontId="12" fillId="0" borderId="175" xfId="0" applyFont="1" applyFill="1" applyBorder="1" applyAlignment="1">
      <alignment horizontal="center" vertical="center"/>
    </xf>
    <xf numFmtId="1" fontId="12" fillId="0" borderId="175" xfId="0" applyNumberFormat="1" applyFont="1" applyFill="1" applyBorder="1" applyAlignment="1">
      <alignment horizontal="center" vertical="center" wrapText="1"/>
    </xf>
    <xf numFmtId="1" fontId="11" fillId="0" borderId="157" xfId="0" applyNumberFormat="1" applyFont="1" applyFill="1" applyBorder="1" applyAlignment="1">
      <alignment horizontal="center" vertical="center" wrapText="1"/>
    </xf>
    <xf numFmtId="0" fontId="11" fillId="0" borderId="15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11" xfId="0" applyFont="1" applyFill="1" applyBorder="1" applyAlignment="1">
      <alignment horizontal="center" vertical="center" wrapText="1"/>
    </xf>
    <xf numFmtId="0" fontId="11" fillId="0" borderId="157" xfId="0" applyFont="1" applyFill="1" applyBorder="1" applyAlignment="1">
      <alignment horizontal="center" vertical="center" wrapText="1"/>
    </xf>
    <xf numFmtId="0" fontId="13" fillId="0" borderId="180" xfId="0" applyFont="1" applyFill="1" applyBorder="1" applyAlignment="1">
      <alignment horizontal="center" vertical="center" wrapText="1"/>
    </xf>
    <xf numFmtId="0" fontId="13" fillId="0" borderId="87" xfId="0" applyFont="1" applyFill="1" applyBorder="1" applyAlignment="1">
      <alignment horizontal="center" vertical="center"/>
    </xf>
    <xf numFmtId="1" fontId="12" fillId="0" borderId="216" xfId="0" applyNumberFormat="1" applyFont="1" applyFill="1" applyBorder="1" applyAlignment="1">
      <alignment horizontal="center" vertical="center" wrapText="1"/>
    </xf>
    <xf numFmtId="1" fontId="11" fillId="0" borderId="201" xfId="0" applyNumberFormat="1" applyFont="1" applyFill="1" applyBorder="1" applyAlignment="1">
      <alignment horizontal="center" vertical="center" wrapText="1"/>
    </xf>
    <xf numFmtId="0" fontId="11" fillId="0" borderId="178" xfId="0" applyFont="1" applyFill="1" applyBorder="1" applyAlignment="1">
      <alignment horizontal="center" vertical="center" wrapText="1"/>
    </xf>
    <xf numFmtId="0" fontId="11" fillId="0" borderId="133" xfId="0" applyFont="1" applyFill="1" applyBorder="1" applyAlignment="1">
      <alignment horizontal="center" vertical="center" wrapText="1"/>
    </xf>
    <xf numFmtId="0" fontId="11" fillId="0" borderId="104" xfId="0" applyFont="1" applyFill="1" applyBorder="1" applyAlignment="1">
      <alignment horizontal="center" vertical="center" wrapText="1"/>
    </xf>
    <xf numFmtId="0" fontId="11" fillId="0" borderId="105" xfId="0" applyFont="1" applyFill="1" applyBorder="1" applyAlignment="1">
      <alignment horizontal="center" vertical="center" wrapText="1"/>
    </xf>
    <xf numFmtId="0" fontId="11" fillId="0" borderId="217" xfId="0" applyFont="1" applyFill="1" applyBorder="1" applyAlignment="1">
      <alignment horizontal="center" vertical="center" wrapText="1"/>
    </xf>
    <xf numFmtId="0" fontId="11" fillId="0" borderId="2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" fontId="12" fillId="0" borderId="68" xfId="0" applyNumberFormat="1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1" fontId="12" fillId="0" borderId="77" xfId="0" applyNumberFormat="1" applyFont="1" applyFill="1" applyBorder="1" applyAlignment="1">
      <alignment horizontal="center" vertical="center" wrapText="1"/>
    </xf>
    <xf numFmtId="1" fontId="11" fillId="0" borderId="80" xfId="0" applyNumberFormat="1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wrapText="1"/>
    </xf>
    <xf numFmtId="0" fontId="11" fillId="0" borderId="8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1" fillId="0" borderId="107" xfId="0" applyFont="1" applyFill="1" applyBorder="1" applyAlignment="1">
      <alignment horizontal="center" vertical="center" wrapText="1"/>
    </xf>
    <xf numFmtId="0" fontId="11" fillId="0" borderId="88" xfId="0" applyFont="1" applyFill="1" applyBorder="1" applyAlignment="1">
      <alignment horizontal="center" vertical="center" wrapText="1"/>
    </xf>
    <xf numFmtId="1" fontId="12" fillId="0" borderId="160" xfId="0" applyNumberFormat="1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222" xfId="0" applyFont="1" applyFill="1" applyBorder="1" applyAlignment="1">
      <alignment horizontal="center" vertical="center" wrapText="1"/>
    </xf>
    <xf numFmtId="1" fontId="7" fillId="0" borderId="223" xfId="0" applyNumberFormat="1" applyFont="1" applyFill="1" applyBorder="1" applyAlignment="1">
      <alignment horizontal="center" vertical="center" wrapText="1"/>
    </xf>
    <xf numFmtId="0" fontId="7" fillId="0" borderId="224" xfId="0" applyFont="1" applyFill="1" applyBorder="1" applyAlignment="1">
      <alignment horizontal="center" vertical="center" wrapText="1"/>
    </xf>
    <xf numFmtId="1" fontId="7" fillId="0" borderId="96" xfId="0" applyNumberFormat="1" applyFont="1" applyFill="1" applyBorder="1" applyAlignment="1">
      <alignment horizontal="center" vertical="center" wrapText="1"/>
    </xf>
    <xf numFmtId="0" fontId="7" fillId="0" borderId="22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1" fontId="12" fillId="0" borderId="60" xfId="0" applyNumberFormat="1" applyFont="1" applyFill="1" applyBorder="1" applyAlignment="1">
      <alignment horizontal="center" vertical="center"/>
    </xf>
    <xf numFmtId="1" fontId="12" fillId="0" borderId="7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3" applyFont="1" applyFill="1" applyAlignment="1">
      <alignment horizontal="left"/>
    </xf>
    <xf numFmtId="0" fontId="5" fillId="0" borderId="0" xfId="3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27" fillId="2" borderId="0" xfId="0" applyFont="1" applyFill="1" applyAlignment="1">
      <alignment horizontal="left" textRotation="90" wrapText="1"/>
    </xf>
    <xf numFmtId="0" fontId="29" fillId="2" borderId="0" xfId="0" applyFont="1" applyFill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5" fillId="2" borderId="214" xfId="0" applyFont="1" applyFill="1" applyBorder="1" applyAlignment="1">
      <alignment horizontal="center" vertical="center" wrapText="1"/>
    </xf>
    <xf numFmtId="0" fontId="15" fillId="16" borderId="92" xfId="0" applyFont="1" applyFill="1" applyBorder="1" applyAlignment="1">
      <alignment wrapText="1"/>
    </xf>
    <xf numFmtId="0" fontId="15" fillId="2" borderId="228" xfId="0" applyFont="1" applyFill="1" applyBorder="1" applyAlignment="1">
      <alignment horizontal="center" vertical="center" wrapText="1"/>
    </xf>
    <xf numFmtId="0" fontId="13" fillId="3" borderId="99" xfId="0" applyFont="1" applyFill="1" applyBorder="1" applyAlignment="1">
      <alignment horizontal="center" vertical="center" wrapText="1"/>
    </xf>
    <xf numFmtId="0" fontId="13" fillId="3" borderId="213" xfId="0" applyFont="1" applyFill="1" applyBorder="1" applyAlignment="1">
      <alignment horizontal="center" vertical="center" wrapText="1"/>
    </xf>
    <xf numFmtId="0" fontId="13" fillId="3" borderId="116" xfId="0" applyFont="1" applyFill="1" applyBorder="1" applyAlignment="1">
      <alignment horizontal="center" vertical="center" wrapText="1"/>
    </xf>
    <xf numFmtId="0" fontId="15" fillId="6" borderId="166" xfId="0" applyFont="1" applyFill="1" applyBorder="1" applyAlignment="1">
      <alignment vertical="center" wrapText="1"/>
    </xf>
    <xf numFmtId="0" fontId="13" fillId="3" borderId="12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03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horizontal="center" vertical="center" wrapText="1"/>
    </xf>
    <xf numFmtId="0" fontId="13" fillId="3" borderId="119" xfId="0" applyFont="1" applyFill="1" applyBorder="1" applyAlignment="1">
      <alignment horizontal="center" vertical="center" wrapText="1"/>
    </xf>
    <xf numFmtId="0" fontId="2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3" fillId="4" borderId="93" xfId="4" applyFont="1" applyFill="1" applyBorder="1" applyAlignment="1">
      <alignment horizontal="center" vertical="center" wrapText="1"/>
    </xf>
    <xf numFmtId="0" fontId="15" fillId="2" borderId="148" xfId="0" applyFont="1" applyFill="1" applyBorder="1" applyAlignment="1">
      <alignment horizontal="center" vertical="center" wrapText="1"/>
    </xf>
    <xf numFmtId="0" fontId="15" fillId="6" borderId="240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4" borderId="70" xfId="4" applyFont="1" applyFill="1" applyBorder="1" applyAlignment="1">
      <alignment horizontal="center" vertical="center" wrapText="1"/>
    </xf>
    <xf numFmtId="0" fontId="13" fillId="4" borderId="71" xfId="4" applyFont="1" applyFill="1" applyBorder="1" applyAlignment="1">
      <alignment horizontal="center" vertical="center" wrapText="1"/>
    </xf>
    <xf numFmtId="0" fontId="13" fillId="4" borderId="0" xfId="4" applyFont="1" applyFill="1" applyAlignment="1">
      <alignment horizontal="center" vertical="center" wrapText="1"/>
    </xf>
    <xf numFmtId="0" fontId="13" fillId="4" borderId="55" xfId="4" applyFont="1" applyFill="1" applyBorder="1" applyAlignment="1">
      <alignment horizontal="center" vertical="center" wrapText="1"/>
    </xf>
    <xf numFmtId="0" fontId="15" fillId="2" borderId="90" xfId="0" applyFont="1" applyFill="1" applyBorder="1" applyAlignment="1">
      <alignment horizontal="center" vertical="center" wrapText="1"/>
    </xf>
    <xf numFmtId="0" fontId="15" fillId="6" borderId="181" xfId="0" applyFont="1" applyFill="1" applyBorder="1" applyAlignment="1">
      <alignment vertical="center" wrapText="1"/>
    </xf>
    <xf numFmtId="0" fontId="13" fillId="3" borderId="133" xfId="0" applyFont="1" applyFill="1" applyBorder="1" applyAlignment="1">
      <alignment horizontal="center" vertical="center" wrapText="1"/>
    </xf>
    <xf numFmtId="0" fontId="13" fillId="3" borderId="104" xfId="0" applyFont="1" applyFill="1" applyBorder="1" applyAlignment="1">
      <alignment horizontal="center" vertical="center" wrapText="1"/>
    </xf>
    <xf numFmtId="0" fontId="13" fillId="3" borderId="101" xfId="0" applyFont="1" applyFill="1" applyBorder="1" applyAlignment="1">
      <alignment horizontal="center" vertical="center" wrapText="1"/>
    </xf>
    <xf numFmtId="0" fontId="15" fillId="2" borderId="175" xfId="0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left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6" borderId="137" xfId="0" applyFont="1" applyFill="1" applyBorder="1" applyAlignment="1">
      <alignment vertical="center" wrapText="1"/>
    </xf>
    <xf numFmtId="0" fontId="15" fillId="2" borderId="154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6" borderId="182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left" vertical="center"/>
    </xf>
    <xf numFmtId="0" fontId="15" fillId="6" borderId="91" xfId="0" applyFont="1" applyFill="1" applyBorder="1" applyAlignment="1">
      <alignment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0" fontId="13" fillId="4" borderId="2" xfId="4" applyFont="1" applyFill="1" applyBorder="1" applyAlignment="1">
      <alignment horizontal="center" vertical="center" wrapText="1"/>
    </xf>
    <xf numFmtId="0" fontId="13" fillId="4" borderId="74" xfId="4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horizontal="center" vertical="center" wrapText="1"/>
    </xf>
    <xf numFmtId="0" fontId="15" fillId="6" borderId="154" xfId="0" applyFont="1" applyFill="1" applyBorder="1" applyAlignment="1">
      <alignment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5" fillId="6" borderId="0" xfId="0" applyFont="1" applyFill="1" applyAlignment="1">
      <alignment vertical="center" wrapText="1"/>
    </xf>
    <xf numFmtId="0" fontId="15" fillId="2" borderId="185" xfId="0" applyFont="1" applyFill="1" applyBorder="1" applyAlignment="1">
      <alignment horizontal="center" vertical="center" wrapText="1"/>
    </xf>
    <xf numFmtId="0" fontId="15" fillId="6" borderId="151" xfId="0" applyFont="1" applyFill="1" applyBorder="1" applyAlignment="1">
      <alignment vertical="center" wrapText="1"/>
    </xf>
    <xf numFmtId="0" fontId="13" fillId="2" borderId="0" xfId="2" applyFont="1" applyFill="1" applyAlignment="1">
      <alignment horizontal="left" vertical="center" wrapText="1"/>
    </xf>
    <xf numFmtId="0" fontId="15" fillId="2" borderId="182" xfId="0" applyFont="1" applyFill="1" applyBorder="1" applyAlignment="1">
      <alignment horizontal="center" vertical="center" wrapText="1"/>
    </xf>
    <xf numFmtId="0" fontId="15" fillId="2" borderId="9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3" fillId="4" borderId="15" xfId="4" applyFont="1" applyFill="1" applyBorder="1" applyAlignment="1">
      <alignment horizontal="center" vertical="center" wrapText="1"/>
    </xf>
    <xf numFmtId="0" fontId="15" fillId="6" borderId="185" xfId="0" applyFont="1" applyFill="1" applyBorder="1" applyAlignment="1">
      <alignment vertical="center" wrapText="1"/>
    </xf>
    <xf numFmtId="0" fontId="13" fillId="3" borderId="109" xfId="0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left" vertical="center"/>
    </xf>
    <xf numFmtId="0" fontId="20" fillId="6" borderId="0" xfId="2" applyFont="1" applyFill="1" applyAlignment="1">
      <alignment horizontal="left" vertical="center"/>
    </xf>
    <xf numFmtId="0" fontId="13" fillId="3" borderId="175" xfId="0" applyFont="1" applyFill="1" applyBorder="1" applyAlignment="1">
      <alignment horizontal="center" vertical="center" wrapText="1"/>
    </xf>
    <xf numFmtId="0" fontId="13" fillId="3" borderId="143" xfId="0" applyFont="1" applyFill="1" applyBorder="1" applyAlignment="1">
      <alignment horizontal="center" vertical="center" wrapText="1"/>
    </xf>
    <xf numFmtId="0" fontId="13" fillId="3" borderId="150" xfId="0" applyFont="1" applyFill="1" applyBorder="1" applyAlignment="1">
      <alignment horizontal="center" vertical="center" wrapText="1"/>
    </xf>
    <xf numFmtId="0" fontId="13" fillId="3" borderId="158" xfId="0" applyFont="1" applyFill="1" applyBorder="1" applyAlignment="1">
      <alignment horizontal="center" vertical="center" wrapText="1"/>
    </xf>
    <xf numFmtId="0" fontId="13" fillId="3" borderId="173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3" fillId="3" borderId="154" xfId="0" applyFont="1" applyFill="1" applyBorder="1" applyAlignment="1">
      <alignment horizontal="center" vertical="center" wrapText="1"/>
    </xf>
    <xf numFmtId="0" fontId="13" fillId="3" borderId="126" xfId="0" applyFont="1" applyFill="1" applyBorder="1" applyAlignment="1">
      <alignment horizontal="center" vertical="center" wrapText="1"/>
    </xf>
    <xf numFmtId="0" fontId="13" fillId="3" borderId="152" xfId="0" applyFont="1" applyFill="1" applyBorder="1" applyAlignment="1">
      <alignment horizontal="center" vertical="center" wrapText="1"/>
    </xf>
    <xf numFmtId="0" fontId="13" fillId="3" borderId="151" xfId="0" applyFont="1" applyFill="1" applyBorder="1" applyAlignment="1">
      <alignment horizontal="center" vertical="center" wrapText="1"/>
    </xf>
    <xf numFmtId="0" fontId="13" fillId="3" borderId="156" xfId="0" applyFont="1" applyFill="1" applyBorder="1" applyAlignment="1">
      <alignment horizontal="center" vertical="center" wrapText="1"/>
    </xf>
    <xf numFmtId="0" fontId="15" fillId="6" borderId="229" xfId="0" applyFont="1" applyFill="1" applyBorder="1" applyAlignment="1">
      <alignment vertical="center" wrapText="1"/>
    </xf>
    <xf numFmtId="0" fontId="13" fillId="3" borderId="120" xfId="0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5" fillId="2" borderId="156" xfId="0" applyFont="1" applyFill="1" applyBorder="1" applyAlignment="1">
      <alignment horizontal="center" vertical="center" wrapText="1"/>
    </xf>
    <xf numFmtId="0" fontId="30" fillId="2" borderId="0" xfId="2" applyFont="1" applyFill="1" applyAlignment="1">
      <alignment vertical="center" wrapText="1"/>
    </xf>
    <xf numFmtId="0" fontId="15" fillId="2" borderId="110" xfId="0" applyFont="1" applyFill="1" applyBorder="1" applyAlignment="1">
      <alignment horizontal="center" vertical="center" wrapText="1"/>
    </xf>
    <xf numFmtId="0" fontId="13" fillId="3" borderId="162" xfId="0" applyFont="1" applyFill="1" applyBorder="1" applyAlignment="1">
      <alignment horizontal="center" vertical="center" wrapText="1"/>
    </xf>
    <xf numFmtId="0" fontId="31" fillId="2" borderId="0" xfId="2" applyFont="1" applyFill="1" applyAlignment="1">
      <alignment horizontal="left" vertical="center"/>
    </xf>
    <xf numFmtId="0" fontId="13" fillId="4" borderId="90" xfId="4" applyFont="1" applyFill="1" applyBorder="1" applyAlignment="1">
      <alignment horizontal="center" vertical="center" wrapText="1"/>
    </xf>
    <xf numFmtId="0" fontId="13" fillId="4" borderId="136" xfId="4" applyFont="1" applyFill="1" applyBorder="1" applyAlignment="1">
      <alignment horizontal="center" vertical="center" wrapText="1"/>
    </xf>
    <xf numFmtId="0" fontId="15" fillId="2" borderId="86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vertical="center" wrapText="1"/>
    </xf>
    <xf numFmtId="0" fontId="13" fillId="3" borderId="92" xfId="0" applyFont="1" applyFill="1" applyBorder="1" applyAlignment="1">
      <alignment horizontal="center" vertical="center" wrapText="1"/>
    </xf>
    <xf numFmtId="0" fontId="13" fillId="3" borderId="141" xfId="0" applyFont="1" applyFill="1" applyBorder="1" applyAlignment="1">
      <alignment horizontal="center" vertical="center" wrapText="1"/>
    </xf>
    <xf numFmtId="0" fontId="13" fillId="3" borderId="142" xfId="0" applyFont="1" applyFill="1" applyBorder="1" applyAlignment="1">
      <alignment horizontal="center" vertical="center" wrapText="1"/>
    </xf>
    <xf numFmtId="0" fontId="13" fillId="3" borderId="163" xfId="0" applyFont="1" applyFill="1" applyBorder="1" applyAlignment="1">
      <alignment horizontal="center" vertical="center" wrapText="1"/>
    </xf>
    <xf numFmtId="0" fontId="15" fillId="6" borderId="134" xfId="0" applyFont="1" applyFill="1" applyBorder="1" applyAlignment="1">
      <alignment vertical="center" wrapText="1"/>
    </xf>
    <xf numFmtId="0" fontId="13" fillId="3" borderId="100" xfId="0" applyFont="1" applyFill="1" applyBorder="1" applyAlignment="1">
      <alignment horizontal="center" vertical="center" wrapText="1"/>
    </xf>
    <xf numFmtId="0" fontId="13" fillId="3" borderId="159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/>
    </xf>
    <xf numFmtId="0" fontId="13" fillId="3" borderId="110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 wrapText="1"/>
    </xf>
    <xf numFmtId="0" fontId="15" fillId="6" borderId="140" xfId="0" applyFont="1" applyFill="1" applyBorder="1" applyAlignment="1">
      <alignment vertical="center" wrapText="1"/>
    </xf>
    <xf numFmtId="0" fontId="13" fillId="3" borderId="125" xfId="0" applyFont="1" applyFill="1" applyBorder="1" applyAlignment="1">
      <alignment horizontal="center" vertical="center" wrapText="1"/>
    </xf>
    <xf numFmtId="0" fontId="13" fillId="3" borderId="123" xfId="0" applyFont="1" applyFill="1" applyBorder="1" applyAlignment="1">
      <alignment horizontal="center" vertical="center" wrapText="1"/>
    </xf>
    <xf numFmtId="0" fontId="13" fillId="4" borderId="92" xfId="4" applyFont="1" applyFill="1" applyBorder="1" applyAlignment="1">
      <alignment horizontal="center" vertical="center" wrapText="1"/>
    </xf>
    <xf numFmtId="0" fontId="13" fillId="4" borderId="106" xfId="4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vertical="center" wrapText="1"/>
    </xf>
    <xf numFmtId="0" fontId="13" fillId="3" borderId="127" xfId="0" applyFont="1" applyFill="1" applyBorder="1" applyAlignment="1">
      <alignment horizontal="center" vertical="center" wrapText="1"/>
    </xf>
    <xf numFmtId="0" fontId="13" fillId="3" borderId="128" xfId="0" applyFont="1" applyFill="1" applyBorder="1" applyAlignment="1">
      <alignment horizontal="center" vertical="center" wrapText="1"/>
    </xf>
    <xf numFmtId="0" fontId="13" fillId="3" borderId="179" xfId="0" applyFont="1" applyFill="1" applyBorder="1" applyAlignment="1">
      <alignment horizontal="center" vertical="center" wrapText="1"/>
    </xf>
    <xf numFmtId="0" fontId="20" fillId="2" borderId="0" xfId="2" applyFont="1" applyFill="1" applyAlignment="1">
      <alignment vertical="center"/>
    </xf>
    <xf numFmtId="0" fontId="15" fillId="6" borderId="210" xfId="0" applyFont="1" applyFill="1" applyBorder="1" applyAlignment="1">
      <alignment vertical="center" wrapText="1"/>
    </xf>
    <xf numFmtId="0" fontId="15" fillId="6" borderId="235" xfId="0" applyFont="1" applyFill="1" applyBorder="1" applyAlignment="1">
      <alignment vertical="center" wrapText="1"/>
    </xf>
    <xf numFmtId="0" fontId="15" fillId="6" borderId="46" xfId="0" applyFont="1" applyFill="1" applyBorder="1" applyAlignment="1">
      <alignment vertical="center" wrapText="1"/>
    </xf>
    <xf numFmtId="0" fontId="13" fillId="4" borderId="60" xfId="4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6" borderId="90" xfId="0" applyFont="1" applyFill="1" applyBorder="1" applyAlignment="1">
      <alignment vertical="center" wrapText="1"/>
    </xf>
    <xf numFmtId="0" fontId="15" fillId="6" borderId="209" xfId="0" applyFont="1" applyFill="1" applyBorder="1" applyAlignment="1">
      <alignment vertical="center" wrapText="1"/>
    </xf>
    <xf numFmtId="0" fontId="15" fillId="6" borderId="122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13" fillId="3" borderId="145" xfId="0" applyFont="1" applyFill="1" applyBorder="1" applyAlignment="1">
      <alignment horizontal="center" vertical="center" wrapText="1"/>
    </xf>
    <xf numFmtId="0" fontId="13" fillId="3" borderId="146" xfId="0" applyFont="1" applyFill="1" applyBorder="1" applyAlignment="1">
      <alignment horizontal="center" vertical="center" wrapText="1"/>
    </xf>
    <xf numFmtId="0" fontId="13" fillId="3" borderId="138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139" xfId="0" applyFont="1" applyFill="1" applyBorder="1" applyAlignment="1">
      <alignment horizontal="center" vertical="center" wrapText="1"/>
    </xf>
    <xf numFmtId="0" fontId="13" fillId="3" borderId="111" xfId="0" applyFont="1" applyFill="1" applyBorder="1" applyAlignment="1">
      <alignment horizontal="center" vertical="center" wrapText="1"/>
    </xf>
    <xf numFmtId="0" fontId="13" fillId="3" borderId="102" xfId="0" applyFont="1" applyFill="1" applyBorder="1" applyAlignment="1">
      <alignment horizontal="center" vertical="center" wrapText="1"/>
    </xf>
    <xf numFmtId="0" fontId="13" fillId="4" borderId="134" xfId="4" applyFont="1" applyFill="1" applyBorder="1" applyAlignment="1">
      <alignment horizontal="center" vertical="center" wrapText="1"/>
    </xf>
    <xf numFmtId="0" fontId="13" fillId="3" borderId="10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3" borderId="167" xfId="0" applyFont="1" applyFill="1" applyBorder="1" applyAlignment="1">
      <alignment horizontal="center" vertical="center" wrapText="1"/>
    </xf>
    <xf numFmtId="0" fontId="13" fillId="3" borderId="131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right" vertical="top" wrapText="1"/>
    </xf>
    <xf numFmtId="0" fontId="15" fillId="0" borderId="92" xfId="0" applyFont="1" applyBorder="1" applyAlignment="1">
      <alignment wrapText="1"/>
    </xf>
    <xf numFmtId="0" fontId="15" fillId="0" borderId="185" xfId="0" applyFont="1" applyBorder="1" applyAlignment="1">
      <alignment wrapText="1"/>
    </xf>
    <xf numFmtId="0" fontId="15" fillId="6" borderId="98" xfId="0" applyFont="1" applyFill="1" applyBorder="1" applyAlignment="1">
      <alignment vertical="center" wrapText="1"/>
    </xf>
    <xf numFmtId="0" fontId="15" fillId="0" borderId="122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185" xfId="0" applyFont="1" applyBorder="1" applyAlignment="1">
      <alignment vertical="center" wrapText="1"/>
    </xf>
    <xf numFmtId="0" fontId="15" fillId="0" borderId="182" xfId="0" applyFont="1" applyBorder="1" applyAlignment="1">
      <alignment vertical="center" wrapText="1"/>
    </xf>
    <xf numFmtId="0" fontId="15" fillId="0" borderId="38" xfId="0" applyFont="1" applyBorder="1" applyAlignment="1">
      <alignment wrapText="1"/>
    </xf>
    <xf numFmtId="0" fontId="15" fillId="0" borderId="137" xfId="0" applyFont="1" applyBorder="1" applyAlignment="1">
      <alignment wrapText="1"/>
    </xf>
    <xf numFmtId="0" fontId="15" fillId="0" borderId="182" xfId="0" applyFont="1" applyBorder="1" applyAlignment="1">
      <alignment wrapText="1"/>
    </xf>
    <xf numFmtId="0" fontId="15" fillId="0" borderId="182" xfId="0" applyFont="1" applyBorder="1" applyAlignment="1">
      <alignment vertical="center"/>
    </xf>
    <xf numFmtId="0" fontId="15" fillId="0" borderId="137" xfId="0" applyFont="1" applyBorder="1" applyAlignment="1">
      <alignment vertical="center" wrapText="1"/>
    </xf>
    <xf numFmtId="0" fontId="15" fillId="0" borderId="140" xfId="0" applyFont="1" applyBorder="1" applyAlignment="1">
      <alignment wrapText="1"/>
    </xf>
    <xf numFmtId="0" fontId="15" fillId="0" borderId="14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151" xfId="0" applyFont="1" applyBorder="1" applyAlignment="1">
      <alignment wrapText="1"/>
    </xf>
    <xf numFmtId="0" fontId="15" fillId="0" borderId="122" xfId="0" applyFont="1" applyBorder="1" applyAlignment="1">
      <alignment wrapText="1"/>
    </xf>
    <xf numFmtId="0" fontId="15" fillId="6" borderId="87" xfId="0" applyFont="1" applyFill="1" applyBorder="1" applyAlignment="1">
      <alignment vertical="center" wrapText="1"/>
    </xf>
    <xf numFmtId="0" fontId="15" fillId="0" borderId="151" xfId="0" applyFont="1" applyBorder="1" applyAlignment="1">
      <alignment vertical="center" wrapText="1"/>
    </xf>
    <xf numFmtId="0" fontId="15" fillId="6" borderId="79" xfId="0" applyFont="1" applyFill="1" applyBorder="1" applyAlignment="1">
      <alignment vertical="center" wrapText="1"/>
    </xf>
    <xf numFmtId="0" fontId="4" fillId="0" borderId="70" xfId="0" applyFont="1" applyFill="1" applyBorder="1" applyAlignment="1">
      <alignment horizontal="center" textRotation="90" wrapText="1"/>
    </xf>
    <xf numFmtId="0" fontId="4" fillId="0" borderId="15" xfId="0" applyFont="1" applyFill="1" applyBorder="1" applyAlignment="1">
      <alignment horizontal="center" textRotation="90" wrapText="1"/>
    </xf>
    <xf numFmtId="0" fontId="6" fillId="0" borderId="65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6" fillId="0" borderId="63" xfId="0" applyFont="1" applyFill="1" applyBorder="1" applyAlignment="1">
      <alignment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textRotation="90" wrapText="1"/>
    </xf>
    <xf numFmtId="0" fontId="4" fillId="0" borderId="7" xfId="0" applyFont="1" applyFill="1" applyBorder="1" applyAlignment="1">
      <alignment horizontal="center" textRotation="90" wrapText="1"/>
    </xf>
    <xf numFmtId="0" fontId="8" fillId="0" borderId="7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 wrapText="1"/>
    </xf>
    <xf numFmtId="0" fontId="15" fillId="0" borderId="214" xfId="0" applyFont="1" applyFill="1" applyBorder="1" applyAlignment="1">
      <alignment horizontal="center" vertical="center" wrapText="1"/>
    </xf>
    <xf numFmtId="0" fontId="13" fillId="0" borderId="92" xfId="0" applyFont="1" applyFill="1" applyBorder="1" applyAlignment="1">
      <alignment horizontal="center" vertical="center"/>
    </xf>
    <xf numFmtId="1" fontId="13" fillId="0" borderId="92" xfId="0" applyNumberFormat="1" applyFont="1" applyFill="1" applyBorder="1" applyAlignment="1">
      <alignment horizontal="center" vertical="center" wrapText="1"/>
    </xf>
    <xf numFmtId="1" fontId="15" fillId="0" borderId="12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30" xfId="0" applyFont="1" applyFill="1" applyBorder="1" applyAlignment="1">
      <alignment horizontal="center" vertical="center" wrapText="1"/>
    </xf>
    <xf numFmtId="0" fontId="15" fillId="0" borderId="199" xfId="0" applyFont="1" applyFill="1" applyBorder="1" applyAlignment="1">
      <alignment horizontal="center" vertical="center" wrapText="1"/>
    </xf>
    <xf numFmtId="0" fontId="15" fillId="0" borderId="231" xfId="0" applyFont="1" applyFill="1" applyBorder="1" applyAlignment="1">
      <alignment horizontal="center" vertical="center" wrapText="1"/>
    </xf>
    <xf numFmtId="0" fontId="15" fillId="0" borderId="228" xfId="0" applyFont="1" applyFill="1" applyBorder="1" applyAlignment="1">
      <alignment horizontal="center" vertical="center" wrapText="1"/>
    </xf>
    <xf numFmtId="0" fontId="15" fillId="0" borderId="232" xfId="0" applyFont="1" applyFill="1" applyBorder="1" applyAlignment="1">
      <alignment horizontal="center" vertical="center" wrapText="1"/>
    </xf>
    <xf numFmtId="0" fontId="13" fillId="0" borderId="166" xfId="0" applyFont="1" applyFill="1" applyBorder="1" applyAlignment="1">
      <alignment horizontal="center" vertical="center"/>
    </xf>
    <xf numFmtId="1" fontId="15" fillId="0" borderId="147" xfId="0" applyNumberFormat="1" applyFont="1" applyFill="1" applyBorder="1" applyAlignment="1">
      <alignment horizontal="center" vertical="center" wrapText="1"/>
    </xf>
    <xf numFmtId="0" fontId="15" fillId="0" borderId="142" xfId="0" applyFont="1" applyFill="1" applyBorder="1" applyAlignment="1">
      <alignment horizontal="center" vertical="center" wrapText="1"/>
    </xf>
    <xf numFmtId="0" fontId="15" fillId="0" borderId="163" xfId="0" applyFont="1" applyFill="1" applyBorder="1" applyAlignment="1">
      <alignment horizontal="center" vertical="center" wrapText="1"/>
    </xf>
    <xf numFmtId="0" fontId="15" fillId="0" borderId="145" xfId="0" applyFont="1" applyFill="1" applyBorder="1" applyAlignment="1">
      <alignment horizontal="center" vertical="center" wrapText="1"/>
    </xf>
    <xf numFmtId="0" fontId="15" fillId="0" borderId="146" xfId="0" applyFont="1" applyFill="1" applyBorder="1" applyAlignment="1">
      <alignment horizontal="center" vertical="center" wrapText="1"/>
    </xf>
    <xf numFmtId="0" fontId="15" fillId="0" borderId="147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1" fontId="15" fillId="0" borderId="232" xfId="0" applyNumberFormat="1" applyFont="1" applyFill="1" applyBorder="1" applyAlignment="1">
      <alignment horizontal="center" vertical="center" wrapText="1"/>
    </xf>
    <xf numFmtId="1" fontId="15" fillId="0" borderId="231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37" xfId="0" applyFont="1" applyFill="1" applyBorder="1" applyAlignment="1">
      <alignment horizontal="center" vertical="center" wrapText="1"/>
    </xf>
    <xf numFmtId="0" fontId="13" fillId="0" borderId="149" xfId="0" applyFont="1" applyFill="1" applyBorder="1" applyAlignment="1">
      <alignment horizontal="center" vertical="center"/>
    </xf>
    <xf numFmtId="1" fontId="13" fillId="0" borderId="241" xfId="0" applyNumberFormat="1" applyFont="1" applyFill="1" applyBorder="1" applyAlignment="1">
      <alignment horizontal="center" vertical="center" wrapText="1"/>
    </xf>
    <xf numFmtId="1" fontId="15" fillId="0" borderId="127" xfId="0" applyNumberFormat="1" applyFont="1" applyFill="1" applyBorder="1" applyAlignment="1">
      <alignment horizontal="center" vertical="center" wrapText="1"/>
    </xf>
    <xf numFmtId="0" fontId="15" fillId="0" borderId="128" xfId="0" applyFont="1" applyFill="1" applyBorder="1" applyAlignment="1">
      <alignment horizontal="center" vertical="center" wrapText="1"/>
    </xf>
    <xf numFmtId="0" fontId="15" fillId="0" borderId="179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/>
    </xf>
    <xf numFmtId="1" fontId="13" fillId="0" borderId="59" xfId="0" applyNumberFormat="1" applyFont="1" applyFill="1" applyBorder="1" applyAlignment="1">
      <alignment horizontal="center" vertical="center" wrapText="1"/>
    </xf>
    <xf numFmtId="1" fontId="15" fillId="0" borderId="114" xfId="0" applyNumberFormat="1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15" fillId="0" borderId="115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227" xfId="0" applyFont="1" applyFill="1" applyBorder="1" applyAlignment="1">
      <alignment horizontal="center" vertical="center" wrapText="1"/>
    </xf>
    <xf numFmtId="0" fontId="13" fillId="0" borderId="181" xfId="0" applyFont="1" applyFill="1" applyBorder="1" applyAlignment="1">
      <alignment horizontal="center" vertical="center"/>
    </xf>
    <xf numFmtId="1" fontId="13" fillId="0" borderId="227" xfId="0" applyNumberFormat="1" applyFont="1" applyFill="1" applyBorder="1" applyAlignment="1">
      <alignment horizontal="center" vertical="center" wrapText="1"/>
    </xf>
    <xf numFmtId="0" fontId="15" fillId="0" borderId="133" xfId="0" applyFont="1" applyFill="1" applyBorder="1" applyAlignment="1">
      <alignment horizontal="center" vertical="center" wrapText="1"/>
    </xf>
    <xf numFmtId="0" fontId="15" fillId="0" borderId="104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 wrapText="1"/>
    </xf>
    <xf numFmtId="0" fontId="15" fillId="0" borderId="217" xfId="0" applyFont="1" applyFill="1" applyBorder="1" applyAlignment="1">
      <alignment horizontal="center" vertical="center" wrapText="1"/>
    </xf>
    <xf numFmtId="0" fontId="15" fillId="0" borderId="218" xfId="0" applyFont="1" applyFill="1" applyBorder="1" applyAlignment="1">
      <alignment horizontal="center" vertical="center" wrapText="1"/>
    </xf>
    <xf numFmtId="0" fontId="13" fillId="0" borderId="137" xfId="0" applyFont="1" applyFill="1" applyBorder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 wrapText="1"/>
    </xf>
    <xf numFmtId="1" fontId="15" fillId="0" borderId="118" xfId="0" applyNumberFormat="1" applyFont="1" applyFill="1" applyBorder="1" applyAlignment="1">
      <alignment horizontal="center" vertical="center" wrapText="1"/>
    </xf>
    <xf numFmtId="0" fontId="15" fillId="0" borderId="119" xfId="0" applyFont="1" applyFill="1" applyBorder="1" applyAlignment="1">
      <alignment horizontal="center" vertical="center" wrapText="1"/>
    </xf>
    <xf numFmtId="1" fontId="15" fillId="0" borderId="138" xfId="0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vertical="center"/>
    </xf>
    <xf numFmtId="0" fontId="15" fillId="0" borderId="139" xfId="0" applyFont="1" applyFill="1" applyBorder="1" applyAlignment="1">
      <alignment horizontal="center" vertical="center" wrapText="1"/>
    </xf>
    <xf numFmtId="0" fontId="15" fillId="0" borderId="103" xfId="0" applyFont="1" applyFill="1" applyBorder="1" applyAlignment="1">
      <alignment horizontal="center" vertical="center" wrapText="1"/>
    </xf>
    <xf numFmtId="0" fontId="15" fillId="0" borderId="121" xfId="0" applyFont="1" applyFill="1" applyBorder="1" applyAlignment="1">
      <alignment horizontal="center" vertical="center" wrapText="1"/>
    </xf>
    <xf numFmtId="0" fontId="15" fillId="0" borderId="151" xfId="0" applyFont="1" applyFill="1" applyBorder="1" applyAlignment="1">
      <alignment horizontal="center" vertical="center" wrapText="1"/>
    </xf>
    <xf numFmtId="0" fontId="13" fillId="0" borderId="185" xfId="0" applyFont="1" applyFill="1" applyBorder="1" applyAlignment="1">
      <alignment horizontal="center" vertical="center"/>
    </xf>
    <xf numFmtId="1" fontId="13" fillId="0" borderId="151" xfId="0" applyNumberFormat="1" applyFont="1" applyFill="1" applyBorder="1" applyAlignment="1">
      <alignment horizontal="center" vertical="center" wrapText="1"/>
    </xf>
    <xf numFmtId="1" fontId="15" fillId="0" borderId="162" xfId="0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20" xfId="0" applyFont="1" applyFill="1" applyBorder="1" applyAlignment="1">
      <alignment horizontal="center" vertical="center" wrapText="1"/>
    </xf>
    <xf numFmtId="0" fontId="15" fillId="0" borderId="118" xfId="0" applyFont="1" applyFill="1" applyBorder="1" applyAlignment="1">
      <alignment horizontal="center" vertical="center" wrapText="1"/>
    </xf>
    <xf numFmtId="0" fontId="15" fillId="0" borderId="122" xfId="0" applyFont="1" applyFill="1" applyBorder="1" applyAlignment="1">
      <alignment horizontal="center" vertical="center" wrapText="1"/>
    </xf>
    <xf numFmtId="0" fontId="13" fillId="0" borderId="182" xfId="0" applyFont="1" applyFill="1" applyBorder="1" applyAlignment="1">
      <alignment horizontal="center" vertical="center"/>
    </xf>
    <xf numFmtId="1" fontId="13" fillId="0" borderId="122" xfId="0" applyNumberFormat="1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3" fillId="0" borderId="91" xfId="0" applyFont="1" applyFill="1" applyBorder="1" applyAlignment="1">
      <alignment horizontal="center" vertical="center"/>
    </xf>
    <xf numFmtId="0" fontId="15" fillId="0" borderId="175" xfId="0" applyFont="1" applyFill="1" applyBorder="1" applyAlignment="1">
      <alignment horizontal="center" vertical="center" wrapText="1"/>
    </xf>
    <xf numFmtId="0" fontId="13" fillId="0" borderId="155" xfId="0" applyFont="1" applyFill="1" applyBorder="1" applyAlignment="1">
      <alignment horizontal="center" vertical="center"/>
    </xf>
    <xf numFmtId="1" fontId="13" fillId="0" borderId="38" xfId="0" applyNumberFormat="1" applyFont="1" applyFill="1" applyBorder="1" applyAlignment="1">
      <alignment horizontal="center" vertical="center" wrapText="1"/>
    </xf>
    <xf numFmtId="1" fontId="15" fillId="0" borderId="47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166" xfId="0" applyFont="1" applyFill="1" applyBorder="1" applyAlignment="1">
      <alignment horizontal="center" vertical="center" wrapText="1"/>
    </xf>
    <xf numFmtId="1" fontId="13" fillId="0" borderId="85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37" xfId="0" applyFont="1" applyFill="1" applyBorder="1" applyAlignment="1">
      <alignment horizontal="center" vertical="center" wrapText="1"/>
    </xf>
    <xf numFmtId="0" fontId="13" fillId="0" borderId="134" xfId="0" applyFont="1" applyFill="1" applyBorder="1" applyAlignment="1">
      <alignment horizontal="center" vertical="center"/>
    </xf>
    <xf numFmtId="1" fontId="15" fillId="0" borderId="4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" fontId="13" fillId="0" borderId="137" xfId="0" applyNumberFormat="1" applyFont="1" applyFill="1" applyBorder="1" applyAlignment="1">
      <alignment horizontal="center" vertical="center" wrapText="1"/>
    </xf>
    <xf numFmtId="0" fontId="15" fillId="0" borderId="185" xfId="0" applyFont="1" applyFill="1" applyBorder="1" applyAlignment="1">
      <alignment horizontal="center" vertical="center" wrapText="1"/>
    </xf>
    <xf numFmtId="0" fontId="13" fillId="0" borderId="151" xfId="0" applyFont="1" applyFill="1" applyBorder="1" applyAlignment="1">
      <alignment horizontal="center" vertical="center"/>
    </xf>
    <xf numFmtId="1" fontId="13" fillId="0" borderId="185" xfId="0" applyNumberFormat="1" applyFont="1" applyFill="1" applyBorder="1" applyAlignment="1">
      <alignment horizontal="center" vertical="center" wrapText="1"/>
    </xf>
    <xf numFmtId="0" fontId="15" fillId="0" borderId="182" xfId="0" applyFont="1" applyFill="1" applyBorder="1" applyAlignment="1">
      <alignment horizontal="center" vertical="center" wrapText="1"/>
    </xf>
    <xf numFmtId="0" fontId="13" fillId="0" borderId="122" xfId="0" applyFont="1" applyFill="1" applyBorder="1" applyAlignment="1">
      <alignment horizontal="center" vertical="center"/>
    </xf>
    <xf numFmtId="1" fontId="13" fillId="0" borderId="182" xfId="0" applyNumberFormat="1" applyFont="1" applyFill="1" applyBorder="1" applyAlignment="1">
      <alignment horizontal="center" vertical="center" wrapText="1"/>
    </xf>
    <xf numFmtId="0" fontId="15" fillId="0" borderId="91" xfId="0" applyFont="1" applyFill="1" applyBorder="1" applyAlignment="1">
      <alignment horizontal="center" vertical="center" wrapText="1"/>
    </xf>
    <xf numFmtId="0" fontId="13" fillId="0" borderId="136" xfId="0" applyFont="1" applyFill="1" applyBorder="1" applyAlignment="1">
      <alignment horizontal="center" vertical="center"/>
    </xf>
    <xf numFmtId="1" fontId="13" fillId="0" borderId="91" xfId="0" applyNumberFormat="1" applyFont="1" applyFill="1" applyBorder="1" applyAlignment="1">
      <alignment horizontal="center" vertical="center" wrapText="1"/>
    </xf>
    <xf numFmtId="0" fontId="13" fillId="0" borderId="175" xfId="0" applyFont="1" applyFill="1" applyBorder="1" applyAlignment="1">
      <alignment horizontal="center" vertical="center"/>
    </xf>
    <xf numFmtId="1" fontId="13" fillId="0" borderId="86" xfId="0" applyNumberFormat="1" applyFont="1" applyFill="1" applyBorder="1" applyAlignment="1">
      <alignment horizontal="center" vertical="center" wrapText="1"/>
    </xf>
    <xf numFmtId="1" fontId="15" fillId="0" borderId="201" xfId="0" applyNumberFormat="1" applyFont="1" applyFill="1" applyBorder="1" applyAlignment="1">
      <alignment horizontal="center" vertical="center" wrapText="1"/>
    </xf>
    <xf numFmtId="0" fontId="15" fillId="0" borderId="130" xfId="0" applyFont="1" applyFill="1" applyBorder="1" applyAlignment="1">
      <alignment horizontal="center" vertical="center" wrapText="1"/>
    </xf>
    <xf numFmtId="0" fontId="15" fillId="0" borderId="109" xfId="0" applyFont="1" applyFill="1" applyBorder="1" applyAlignment="1">
      <alignment horizontal="center" vertical="center" wrapText="1"/>
    </xf>
    <xf numFmtId="1" fontId="15" fillId="0" borderId="85" xfId="0" applyNumberFormat="1" applyFont="1" applyFill="1" applyBorder="1" applyAlignment="1">
      <alignment horizontal="center" vertical="center" wrapText="1"/>
    </xf>
    <xf numFmtId="0" fontId="15" fillId="0" borderId="98" xfId="0" applyFont="1" applyFill="1" applyBorder="1" applyAlignment="1">
      <alignment horizontal="center" vertical="center" wrapText="1"/>
    </xf>
    <xf numFmtId="0" fontId="15" fillId="0" borderId="100" xfId="0" applyFont="1" applyFill="1" applyBorder="1" applyAlignment="1">
      <alignment horizontal="center" vertical="center" wrapText="1"/>
    </xf>
    <xf numFmtId="0" fontId="15" fillId="0" borderId="134" xfId="0" applyFont="1" applyFill="1" applyBorder="1" applyAlignment="1">
      <alignment horizontal="center" vertical="center" wrapText="1"/>
    </xf>
    <xf numFmtId="1" fontId="15" fillId="0" borderId="152" xfId="0" applyNumberFormat="1" applyFont="1" applyFill="1" applyBorder="1" applyAlignment="1">
      <alignment horizontal="center" vertical="center" wrapText="1"/>
    </xf>
    <xf numFmtId="0" fontId="15" fillId="0" borderId="126" xfId="0" applyFont="1" applyFill="1" applyBorder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5" fillId="0" borderId="155" xfId="0" applyFont="1" applyFill="1" applyBorder="1" applyAlignment="1">
      <alignment horizontal="center" vertical="center" wrapText="1"/>
    </xf>
    <xf numFmtId="0" fontId="15" fillId="0" borderId="144" xfId="0" applyFont="1" applyFill="1" applyBorder="1" applyAlignment="1">
      <alignment horizontal="center" vertical="center" wrapText="1"/>
    </xf>
    <xf numFmtId="0" fontId="13" fillId="0" borderId="200" xfId="0" applyFont="1" applyFill="1" applyBorder="1" applyAlignment="1">
      <alignment horizontal="center" vertical="center"/>
    </xf>
    <xf numFmtId="1" fontId="15" fillId="0" borderId="109" xfId="0" applyNumberFormat="1" applyFont="1" applyFill="1" applyBorder="1" applyAlignment="1">
      <alignment horizontal="center" vertical="center" wrapText="1"/>
    </xf>
    <xf numFmtId="0" fontId="15" fillId="0" borderId="101" xfId="0" applyFont="1" applyFill="1" applyBorder="1" applyAlignment="1">
      <alignment horizontal="center" vertical="center" wrapText="1"/>
    </xf>
    <xf numFmtId="0" fontId="11" fillId="0" borderId="100" xfId="2" applyFont="1" applyFill="1" applyBorder="1" applyAlignment="1">
      <alignment vertical="center"/>
    </xf>
    <xf numFmtId="1" fontId="13" fillId="0" borderId="175" xfId="0" applyNumberFormat="1" applyFont="1" applyFill="1" applyBorder="1" applyAlignment="1">
      <alignment horizontal="center" vertical="center" wrapText="1"/>
    </xf>
    <xf numFmtId="1" fontId="15" fillId="0" borderId="174" xfId="0" applyNumberFormat="1" applyFont="1" applyFill="1" applyBorder="1" applyAlignment="1">
      <alignment horizontal="center" vertical="center" wrapText="1"/>
    </xf>
    <xf numFmtId="0" fontId="10" fillId="0" borderId="126" xfId="2" applyFont="1" applyFill="1" applyBorder="1" applyAlignment="1">
      <alignment vertical="center"/>
    </xf>
    <xf numFmtId="0" fontId="15" fillId="0" borderId="173" xfId="0" applyFont="1" applyFill="1" applyBorder="1" applyAlignment="1">
      <alignment horizontal="center" vertical="center" wrapText="1"/>
    </xf>
    <xf numFmtId="0" fontId="10" fillId="0" borderId="76" xfId="2" applyFont="1" applyFill="1" applyBorder="1" applyAlignment="1">
      <alignment vertical="center"/>
    </xf>
    <xf numFmtId="0" fontId="15" fillId="0" borderId="114" xfId="0" applyFont="1" applyFill="1" applyBorder="1" applyAlignment="1">
      <alignment horizontal="center" vertical="center" wrapText="1"/>
    </xf>
    <xf numFmtId="0" fontId="15" fillId="0" borderId="247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1" fontId="13" fillId="0" borderId="242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0" fontId="15" fillId="0" borderId="235" xfId="0" applyFont="1" applyFill="1" applyBorder="1" applyAlignment="1">
      <alignment horizontal="center" vertical="center" wrapText="1"/>
    </xf>
    <xf numFmtId="1" fontId="13" fillId="0" borderId="100" xfId="0" applyNumberFormat="1" applyFont="1" applyFill="1" applyBorder="1" applyAlignment="1">
      <alignment horizontal="center" vertical="center" wrapText="1"/>
    </xf>
    <xf numFmtId="0" fontId="15" fillId="0" borderId="225" xfId="0" applyFont="1" applyFill="1" applyBorder="1" applyAlignment="1">
      <alignment horizontal="center" vertical="center" wrapText="1"/>
    </xf>
    <xf numFmtId="1" fontId="13" fillId="0" borderId="232" xfId="0" applyNumberFormat="1" applyFont="1" applyFill="1" applyBorder="1" applyAlignment="1">
      <alignment horizontal="center" vertical="center" wrapText="1"/>
    </xf>
    <xf numFmtId="0" fontId="15" fillId="0" borderId="248" xfId="0" applyFont="1" applyFill="1" applyBorder="1" applyAlignment="1">
      <alignment horizontal="center" vertical="center" wrapText="1"/>
    </xf>
    <xf numFmtId="0" fontId="15" fillId="0" borderId="162" xfId="0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5" fillId="0" borderId="111" xfId="0" applyFont="1" applyFill="1" applyBorder="1" applyAlignment="1">
      <alignment horizontal="center" vertical="center" wrapText="1"/>
    </xf>
    <xf numFmtId="0" fontId="15" fillId="0" borderId="112" xfId="0" applyFont="1" applyFill="1" applyBorder="1" applyAlignment="1">
      <alignment horizontal="center" vertical="center" wrapText="1"/>
    </xf>
    <xf numFmtId="0" fontId="15" fillId="0" borderId="102" xfId="0" applyFont="1" applyFill="1" applyBorder="1" applyAlignment="1">
      <alignment horizontal="center" vertical="center" wrapText="1"/>
    </xf>
    <xf numFmtId="0" fontId="15" fillId="0" borderId="226" xfId="0" applyFont="1" applyFill="1" applyBorder="1" applyAlignment="1">
      <alignment horizontal="center" vertical="center" wrapText="1"/>
    </xf>
    <xf numFmtId="0" fontId="15" fillId="0" borderId="117" xfId="0" applyFont="1" applyFill="1" applyBorder="1" applyAlignment="1">
      <alignment horizontal="center" vertical="center" wrapText="1"/>
    </xf>
    <xf numFmtId="0" fontId="15" fillId="0" borderId="116" xfId="0" applyFont="1" applyFill="1" applyBorder="1" applyAlignment="1">
      <alignment horizontal="center" vertical="center" wrapText="1"/>
    </xf>
    <xf numFmtId="0" fontId="15" fillId="0" borderId="164" xfId="0" applyFont="1" applyFill="1" applyBorder="1" applyAlignment="1">
      <alignment horizontal="center" vertical="center" wrapText="1"/>
    </xf>
    <xf numFmtId="0" fontId="15" fillId="0" borderId="149" xfId="0" applyFont="1" applyFill="1" applyBorder="1" applyAlignment="1">
      <alignment horizontal="center" vertical="center" wrapText="1"/>
    </xf>
    <xf numFmtId="0" fontId="15" fillId="0" borderId="165" xfId="0" applyFont="1" applyFill="1" applyBorder="1" applyAlignment="1">
      <alignment horizontal="center" vertical="center" wrapText="1"/>
    </xf>
    <xf numFmtId="0" fontId="15" fillId="0" borderId="169" xfId="0" applyFont="1" applyFill="1" applyBorder="1" applyAlignment="1">
      <alignment horizontal="center" vertical="center" wrapText="1"/>
    </xf>
    <xf numFmtId="0" fontId="15" fillId="0" borderId="170" xfId="0" applyFont="1" applyFill="1" applyBorder="1" applyAlignment="1">
      <alignment horizontal="center" vertical="center" wrapText="1"/>
    </xf>
    <xf numFmtId="0" fontId="15" fillId="0" borderId="172" xfId="0" applyFont="1" applyFill="1" applyBorder="1" applyAlignment="1">
      <alignment horizontal="center" vertical="center" wrapText="1"/>
    </xf>
    <xf numFmtId="1" fontId="15" fillId="0" borderId="166" xfId="0" applyNumberFormat="1" applyFont="1" applyFill="1" applyBorder="1" applyAlignment="1">
      <alignment horizontal="center" vertical="center" wrapText="1"/>
    </xf>
    <xf numFmtId="0" fontId="15" fillId="0" borderId="233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148" xfId="0" applyFont="1" applyFill="1" applyBorder="1" applyAlignment="1">
      <alignment horizontal="center" vertical="center" wrapText="1"/>
    </xf>
    <xf numFmtId="0" fontId="15" fillId="0" borderId="159" xfId="0" applyFont="1" applyFill="1" applyBorder="1" applyAlignment="1">
      <alignment horizontal="center" vertical="center" wrapText="1"/>
    </xf>
    <xf numFmtId="0" fontId="15" fillId="0" borderId="153" xfId="0" applyFont="1" applyFill="1" applyBorder="1" applyAlignment="1">
      <alignment horizontal="center" vertical="center" wrapText="1"/>
    </xf>
    <xf numFmtId="0" fontId="15" fillId="0" borderId="140" xfId="0" applyFont="1" applyFill="1" applyBorder="1" applyAlignment="1">
      <alignment horizontal="center" vertical="center" wrapText="1"/>
    </xf>
    <xf numFmtId="0" fontId="15" fillId="0" borderId="243" xfId="0" applyFont="1" applyFill="1" applyBorder="1" applyAlignment="1">
      <alignment horizontal="center" vertical="center" wrapText="1"/>
    </xf>
    <xf numFmtId="1" fontId="15" fillId="0" borderId="125" xfId="0" applyNumberFormat="1" applyFont="1" applyFill="1" applyBorder="1" applyAlignment="1">
      <alignment horizontal="center" vertical="center" wrapText="1"/>
    </xf>
    <xf numFmtId="0" fontId="15" fillId="0" borderId="129" xfId="0" applyFont="1" applyFill="1" applyBorder="1" applyAlignment="1">
      <alignment horizontal="center" vertical="center" wrapText="1"/>
    </xf>
    <xf numFmtId="0" fontId="15" fillId="0" borderId="123" xfId="0" applyFont="1" applyFill="1" applyBorder="1" applyAlignment="1">
      <alignment horizontal="center" vertical="center" wrapText="1"/>
    </xf>
    <xf numFmtId="0" fontId="15" fillId="0" borderId="152" xfId="0" applyFont="1" applyFill="1" applyBorder="1" applyAlignment="1">
      <alignment horizontal="center" vertical="center" wrapText="1"/>
    </xf>
    <xf numFmtId="0" fontId="15" fillId="0" borderId="156" xfId="0" applyFont="1" applyFill="1" applyBorder="1" applyAlignment="1">
      <alignment horizontal="center" vertical="center" wrapText="1"/>
    </xf>
    <xf numFmtId="0" fontId="15" fillId="0" borderId="125" xfId="0" applyFont="1" applyFill="1" applyBorder="1" applyAlignment="1">
      <alignment horizontal="center" vertical="center" wrapText="1"/>
    </xf>
    <xf numFmtId="0" fontId="15" fillId="0" borderId="131" xfId="0" applyFont="1" applyFill="1" applyBorder="1" applyAlignment="1">
      <alignment horizontal="center" vertical="center" wrapText="1"/>
    </xf>
    <xf numFmtId="1" fontId="15" fillId="0" borderId="169" xfId="0" applyNumberFormat="1" applyFont="1" applyFill="1" applyBorder="1" applyAlignment="1">
      <alignment horizontal="center" vertical="center" wrapText="1"/>
    </xf>
    <xf numFmtId="0" fontId="15" fillId="0" borderId="171" xfId="0" applyFont="1" applyFill="1" applyBorder="1" applyAlignment="1">
      <alignment horizontal="center" vertical="center" wrapText="1"/>
    </xf>
    <xf numFmtId="0" fontId="15" fillId="0" borderId="168" xfId="0" applyFont="1" applyFill="1" applyBorder="1" applyAlignment="1">
      <alignment horizontal="center" vertical="center" wrapText="1"/>
    </xf>
    <xf numFmtId="0" fontId="15" fillId="0" borderId="209" xfId="0" applyFont="1" applyFill="1" applyBorder="1" applyAlignment="1">
      <alignment horizontal="center" vertical="center" wrapText="1"/>
    </xf>
    <xf numFmtId="0" fontId="13" fillId="0" borderId="212" xfId="0" applyFont="1" applyFill="1" applyBorder="1" applyAlignment="1">
      <alignment horizontal="center" vertical="center"/>
    </xf>
    <xf numFmtId="1" fontId="13" fillId="0" borderId="244" xfId="0" applyNumberFormat="1" applyFont="1" applyFill="1" applyBorder="1" applyAlignment="1">
      <alignment horizontal="center" vertical="center" wrapText="1"/>
    </xf>
    <xf numFmtId="0" fontId="15" fillId="0" borderId="234" xfId="0" applyFont="1" applyFill="1" applyBorder="1" applyAlignment="1">
      <alignment horizontal="center" vertical="center" wrapText="1"/>
    </xf>
    <xf numFmtId="0" fontId="13" fillId="0" borderId="188" xfId="0" applyFont="1" applyFill="1" applyBorder="1" applyAlignment="1">
      <alignment horizontal="center" vertical="center"/>
    </xf>
    <xf numFmtId="1" fontId="13" fillId="0" borderId="245" xfId="0" applyNumberFormat="1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238" xfId="0" applyFont="1" applyFill="1" applyBorder="1" applyAlignment="1">
      <alignment horizontal="center" vertical="center" wrapText="1"/>
    </xf>
    <xf numFmtId="0" fontId="13" fillId="0" borderId="104" xfId="0" applyFont="1" applyFill="1" applyBorder="1" applyAlignment="1">
      <alignment horizontal="center" vertical="center"/>
    </xf>
    <xf numFmtId="1" fontId="13" fillId="0" borderId="239" xfId="0" applyNumberFormat="1" applyFont="1" applyFill="1" applyBorder="1" applyAlignment="1">
      <alignment horizontal="center" vertical="center" wrapText="1"/>
    </xf>
    <xf numFmtId="0" fontId="15" fillId="0" borderId="210" xfId="0" applyFont="1" applyFill="1" applyBorder="1" applyAlignment="1">
      <alignment horizontal="center" vertical="center" wrapText="1"/>
    </xf>
    <xf numFmtId="0" fontId="13" fillId="0" borderId="150" xfId="0" applyFont="1" applyFill="1" applyBorder="1" applyAlignment="1">
      <alignment horizontal="center" vertical="center"/>
    </xf>
    <xf numFmtId="1" fontId="13" fillId="0" borderId="236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horizontal="center" vertical="center" wrapText="1"/>
    </xf>
    <xf numFmtId="1" fontId="13" fillId="0" borderId="90" xfId="0" applyNumberFormat="1" applyFont="1" applyFill="1" applyBorder="1" applyAlignment="1">
      <alignment horizontal="center" vertical="center" wrapText="1"/>
    </xf>
    <xf numFmtId="0" fontId="15" fillId="0" borderId="157" xfId="0" applyFont="1" applyFill="1" applyBorder="1" applyAlignment="1">
      <alignment horizontal="center" vertical="center" wrapText="1"/>
    </xf>
    <xf numFmtId="0" fontId="15" fillId="0" borderId="150" xfId="0" applyFont="1" applyFill="1" applyBorder="1" applyAlignment="1">
      <alignment horizontal="center" vertical="center" wrapText="1"/>
    </xf>
    <xf numFmtId="0" fontId="15" fillId="0" borderId="211" xfId="0" applyFont="1" applyFill="1" applyBorder="1" applyAlignment="1">
      <alignment horizontal="center" vertical="center" wrapText="1"/>
    </xf>
    <xf numFmtId="0" fontId="15" fillId="0" borderId="113" xfId="0" applyFont="1" applyFill="1" applyBorder="1" applyAlignment="1">
      <alignment horizontal="center" vertical="center" wrapText="1"/>
    </xf>
    <xf numFmtId="0" fontId="15" fillId="0" borderId="246" xfId="0" applyFont="1" applyFill="1" applyBorder="1" applyAlignment="1">
      <alignment horizontal="center" vertical="center" wrapText="1"/>
    </xf>
    <xf numFmtId="0" fontId="15" fillId="0" borderId="81" xfId="0" applyFont="1" applyFill="1" applyBorder="1" applyAlignment="1">
      <alignment horizontal="center" vertical="center" wrapText="1"/>
    </xf>
    <xf numFmtId="0" fontId="15" fillId="0" borderId="83" xfId="0" applyFont="1" applyFill="1" applyBorder="1" applyAlignment="1">
      <alignment horizontal="center" vertical="center" wrapText="1"/>
    </xf>
    <xf numFmtId="0" fontId="15" fillId="0" borderId="127" xfId="0" applyFont="1" applyFill="1" applyBorder="1" applyAlignment="1">
      <alignment horizontal="center" vertical="center" wrapText="1"/>
    </xf>
    <xf numFmtId="0" fontId="15" fillId="0" borderId="110" xfId="0" applyFont="1" applyFill="1" applyBorder="1" applyAlignment="1">
      <alignment horizontal="center" vertical="center" wrapText="1"/>
    </xf>
    <xf numFmtId="0" fontId="15" fillId="0" borderId="183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/>
    </xf>
    <xf numFmtId="1" fontId="13" fillId="0" borderId="176" xfId="0" applyNumberFormat="1" applyFont="1" applyFill="1" applyBorder="1" applyAlignment="1">
      <alignment horizontal="center" vertical="center" wrapText="1"/>
    </xf>
    <xf numFmtId="0" fontId="15" fillId="0" borderId="167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_geografia - 2013-2014 - wariacje na temat AR" xfId="2" xr:uid="{00000000-0005-0000-0000-000002000000}"/>
    <cellStyle name="Normalny_lic-2013-14-krk-7-01-2013" xfId="3" xr:uid="{00000000-0005-0000-0000-000003000000}"/>
    <cellStyle name="TableStyleLight1_mgr-GO-2013-14-krk" xfId="4" xr:uid="{00000000-0005-0000-0000-000004000000}"/>
  </cellStyles>
  <dxfs count="0"/>
  <tableStyles count="0" defaultTableStyle="TableStyleMedium9" defaultPivotStyle="PivotStyleLight16"/>
  <colors>
    <mruColors>
      <color rgb="FF219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8240" name="pole tekstowe 1">
          <a:extLst>
            <a:ext uri="{FF2B5EF4-FFF2-40B4-BE49-F238E27FC236}">
              <a16:creationId xmlns:a16="http://schemas.microsoft.com/office/drawing/2014/main" id="{3724D3F4-E833-1EAB-7972-89E01026940C}"/>
            </a:ext>
          </a:extLst>
        </xdr:cNvPr>
        <xdr:cNvSpPr txBox="1">
          <a:spLocks noChangeArrowheads="1"/>
        </xdr:cNvSpPr>
      </xdr:nvSpPr>
      <xdr:spPr bwMode="auto">
        <a:xfrm>
          <a:off x="10029825" y="0"/>
          <a:ext cx="0" cy="0"/>
        </a:xfrm>
        <a:prstGeom prst="rect">
          <a:avLst/>
        </a:prstGeom>
        <a:solidFill>
          <a:srgbClr val="F2F2F2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A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godziny kontaktowe z nauczycielem akademickim (suma wykładów i ćwiczeń)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B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przygotowanie do ćwiczeń (studenta)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C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opracowania danych, zadań, map, przygotowanie indywidualnej prezentacji, eseju, itd. (przez 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czytanie wskazanej literatury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E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Przygotowaie do egzaminu /zaliczenia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F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suma godzin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G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liczba punktów ECTS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3313" name="pole tekstowe 1">
          <a:extLst>
            <a:ext uri="{FF2B5EF4-FFF2-40B4-BE49-F238E27FC236}">
              <a16:creationId xmlns:a16="http://schemas.microsoft.com/office/drawing/2014/main" id="{175967A7-9571-B5FD-5C85-21239E9C1E80}"/>
            </a:ext>
          </a:extLst>
        </xdr:cNvPr>
        <xdr:cNvSpPr txBox="1">
          <a:spLocks noChangeArrowheads="1"/>
        </xdr:cNvSpPr>
      </xdr:nvSpPr>
      <xdr:spPr bwMode="auto">
        <a:xfrm>
          <a:off x="10067925" y="0"/>
          <a:ext cx="0" cy="0"/>
        </a:xfrm>
        <a:prstGeom prst="rect">
          <a:avLst/>
        </a:prstGeom>
        <a:solidFill>
          <a:srgbClr val="F2F2F2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A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godziny kontaktowe z nauczycielem akademickim (suma wykładów i ćwiczeń)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B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przygotowanie do ćwiczeń (studenta)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C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opracowania danych, zadań, map, przygotowanie indywidualnej prezentacji, eseju, itd. (przez studenta)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czytanie wskazanej literatury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E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Przygotowaie do egzaminu /zaliczenia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F 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- suma godzin</a:t>
          </a:r>
        </a:p>
        <a:p>
          <a:pPr algn="l" rtl="0">
            <a:defRPr sz="1000"/>
          </a:pPr>
          <a:r>
            <a:rPr lang="pl-PL" sz="1100" b="1" i="0" u="none" strike="noStrike" baseline="0">
              <a:solidFill>
                <a:srgbClr val="000000"/>
              </a:solidFill>
              <a:latin typeface="Calibri"/>
            </a:rPr>
            <a:t>G</a:t>
          </a:r>
          <a:r>
            <a:rPr lang="pl-PL" sz="1100" b="0" i="0" u="none" strike="noStrike" baseline="0">
              <a:solidFill>
                <a:srgbClr val="000000"/>
              </a:solidFill>
              <a:latin typeface="Calibri"/>
            </a:rPr>
            <a:t> - liczba punktów ECTS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3"/>
  <sheetViews>
    <sheetView showGridLines="0" topLeftCell="A5" zoomScale="115" zoomScaleNormal="115" zoomScaleSheetLayoutView="110" zoomScalePageLayoutView="70" workbookViewId="0">
      <pane ySplit="1" topLeftCell="A6" activePane="bottomLeft" state="frozen"/>
      <selection pane="bottomLeft" activeCell="AF104" sqref="AF104"/>
    </sheetView>
  </sheetViews>
  <sheetFormatPr defaultColWidth="9" defaultRowHeight="15" customHeight="1"/>
  <cols>
    <col min="1" max="1" width="5.19921875" style="1" customWidth="1"/>
    <col min="2" max="2" width="22.19921875" style="18" customWidth="1"/>
    <col min="3" max="3" width="3.8984375" style="507" customWidth="1"/>
    <col min="4" max="4" width="4.19921875" style="507" customWidth="1"/>
    <col min="5" max="5" width="7" style="507" customWidth="1"/>
    <col min="6" max="7" width="4.3984375" style="507" customWidth="1"/>
    <col min="8" max="8" width="3.8984375" style="507" customWidth="1"/>
    <col min="9" max="9" width="4.09765625" style="507" customWidth="1"/>
    <col min="10" max="10" width="4.19921875" style="507" customWidth="1"/>
    <col min="11" max="23" width="3.5" style="507" customWidth="1"/>
    <col min="24" max="24" width="4.09765625" style="507" customWidth="1"/>
    <col min="25" max="25" width="3.19921875" style="2" customWidth="1"/>
    <col min="26" max="26" width="3.3984375" style="2" customWidth="1"/>
    <col min="27" max="29" width="3.09765625" style="2" customWidth="1"/>
    <col min="30" max="30" width="3.3984375" style="2" customWidth="1"/>
    <col min="31" max="31" width="3.5" style="2" customWidth="1"/>
    <col min="32" max="32" width="21.5" style="76" customWidth="1"/>
    <col min="33" max="33" width="29.19921875" style="69" customWidth="1"/>
    <col min="34" max="34" width="36" style="70" bestFit="1" customWidth="1"/>
    <col min="35" max="39" width="9" style="70"/>
    <col min="40" max="40" width="24" style="70" bestFit="1" customWidth="1"/>
    <col min="41" max="41" width="26.69921875" style="70" bestFit="1" customWidth="1"/>
    <col min="42" max="42" width="33.69921875" style="70" bestFit="1" customWidth="1"/>
    <col min="43" max="43" width="9" style="70"/>
    <col min="44" max="16384" width="9" style="19"/>
  </cols>
  <sheetData>
    <row r="1" spans="1:43" ht="15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7"/>
    </row>
    <row r="2" spans="1:43" ht="15" customHeight="1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68"/>
    </row>
    <row r="3" spans="1:43" ht="15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40"/>
    </row>
    <row r="4" spans="1:43" ht="15" customHeight="1">
      <c r="A4" s="241"/>
      <c r="B4" s="241"/>
      <c r="C4" s="263"/>
      <c r="D4" s="264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41"/>
      <c r="Z4" s="241"/>
      <c r="AA4" s="241"/>
      <c r="AB4" s="241"/>
      <c r="AC4" s="241"/>
      <c r="AD4" s="241"/>
      <c r="AE4" s="241"/>
      <c r="AF4" s="242"/>
    </row>
    <row r="5" spans="1:43" ht="15" customHeight="1">
      <c r="A5" s="243" t="s">
        <v>212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74"/>
    </row>
    <row r="6" spans="1:43" ht="15" customHeight="1">
      <c r="A6" s="197" t="s">
        <v>3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74"/>
    </row>
    <row r="7" spans="1:43" ht="15" customHeight="1">
      <c r="B7" s="1"/>
      <c r="C7" s="265"/>
      <c r="D7" s="266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1"/>
      <c r="Z7" s="1"/>
      <c r="AA7" s="1"/>
      <c r="AB7" s="1"/>
      <c r="AC7" s="1"/>
      <c r="AD7" s="1"/>
      <c r="AE7" s="1"/>
    </row>
    <row r="8" spans="1:43" s="1" customFormat="1" ht="15" customHeight="1">
      <c r="A8" s="212" t="s">
        <v>4</v>
      </c>
      <c r="B8" s="214" t="s">
        <v>5</v>
      </c>
      <c r="C8" s="267" t="s">
        <v>6</v>
      </c>
      <c r="D8" s="268" t="s">
        <v>7</v>
      </c>
      <c r="E8" s="269" t="s">
        <v>8</v>
      </c>
      <c r="F8" s="270"/>
      <c r="G8" s="270"/>
      <c r="H8" s="270"/>
      <c r="I8" s="270"/>
      <c r="J8" s="271"/>
      <c r="K8" s="272" t="s">
        <v>9</v>
      </c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4"/>
      <c r="Y8" s="198" t="s">
        <v>10</v>
      </c>
      <c r="Z8" s="199"/>
      <c r="AA8" s="199"/>
      <c r="AB8" s="199"/>
      <c r="AC8" s="199"/>
      <c r="AD8" s="199"/>
      <c r="AE8" s="200"/>
      <c r="AF8" s="62"/>
      <c r="AG8" s="244"/>
      <c r="AH8" s="61"/>
      <c r="AI8" s="61"/>
      <c r="AJ8" s="61"/>
      <c r="AK8" s="61"/>
      <c r="AL8" s="61"/>
      <c r="AM8" s="61"/>
      <c r="AN8" s="61"/>
      <c r="AO8" s="61"/>
      <c r="AP8" s="61"/>
      <c r="AQ8" s="61"/>
    </row>
    <row r="9" spans="1:43" s="1" customFormat="1" ht="15" customHeight="1">
      <c r="A9" s="213"/>
      <c r="B9" s="215"/>
      <c r="C9" s="275"/>
      <c r="D9" s="276"/>
      <c r="E9" s="268" t="s">
        <v>11</v>
      </c>
      <c r="F9" s="272" t="s">
        <v>12</v>
      </c>
      <c r="G9" s="273"/>
      <c r="H9" s="273"/>
      <c r="I9" s="273"/>
      <c r="J9" s="274"/>
      <c r="K9" s="277" t="s">
        <v>13</v>
      </c>
      <c r="L9" s="278"/>
      <c r="M9" s="278"/>
      <c r="N9" s="279"/>
      <c r="O9" s="272" t="s">
        <v>14</v>
      </c>
      <c r="P9" s="273"/>
      <c r="Q9" s="273"/>
      <c r="R9" s="274"/>
      <c r="S9" s="272" t="s">
        <v>15</v>
      </c>
      <c r="T9" s="273"/>
      <c r="U9" s="273"/>
      <c r="V9" s="273"/>
      <c r="W9" s="272" t="s">
        <v>16</v>
      </c>
      <c r="X9" s="274"/>
      <c r="Y9" s="201"/>
      <c r="Z9" s="202"/>
      <c r="AA9" s="202"/>
      <c r="AB9" s="202"/>
      <c r="AC9" s="202"/>
      <c r="AD9" s="202"/>
      <c r="AE9" s="203"/>
      <c r="AF9" s="62"/>
      <c r="AG9" s="244"/>
      <c r="AH9" s="61"/>
      <c r="AI9" s="61"/>
      <c r="AJ9" s="61"/>
      <c r="AK9" s="61"/>
      <c r="AL9" s="61"/>
      <c r="AM9" s="61"/>
      <c r="AN9" s="61"/>
      <c r="AO9" s="61"/>
      <c r="AP9" s="61"/>
      <c r="AQ9" s="61"/>
    </row>
    <row r="10" spans="1:43" s="3" customFormat="1" ht="15" customHeight="1">
      <c r="A10" s="213"/>
      <c r="B10" s="215"/>
      <c r="C10" s="275"/>
      <c r="D10" s="276"/>
      <c r="E10" s="280"/>
      <c r="F10" s="281" t="s">
        <v>17</v>
      </c>
      <c r="G10" s="282" t="s">
        <v>18</v>
      </c>
      <c r="H10" s="283" t="s">
        <v>19</v>
      </c>
      <c r="I10" s="282" t="s">
        <v>20</v>
      </c>
      <c r="J10" s="284" t="s">
        <v>21</v>
      </c>
      <c r="K10" s="285" t="s">
        <v>22</v>
      </c>
      <c r="L10" s="286"/>
      <c r="M10" s="286" t="s">
        <v>23</v>
      </c>
      <c r="N10" s="287"/>
      <c r="O10" s="285" t="s">
        <v>24</v>
      </c>
      <c r="P10" s="286"/>
      <c r="Q10" s="286" t="s">
        <v>25</v>
      </c>
      <c r="R10" s="288"/>
      <c r="S10" s="289" t="s">
        <v>26</v>
      </c>
      <c r="T10" s="290"/>
      <c r="U10" s="287" t="s">
        <v>27</v>
      </c>
      <c r="V10" s="291"/>
      <c r="W10" s="289" t="s">
        <v>28</v>
      </c>
      <c r="X10" s="292"/>
      <c r="Y10" s="209" t="s">
        <v>29</v>
      </c>
      <c r="Z10" s="191" t="s">
        <v>30</v>
      </c>
      <c r="AA10" s="191" t="s">
        <v>31</v>
      </c>
      <c r="AB10" s="191" t="s">
        <v>32</v>
      </c>
      <c r="AC10" s="191" t="s">
        <v>33</v>
      </c>
      <c r="AD10" s="191" t="s">
        <v>34</v>
      </c>
      <c r="AE10" s="194" t="s">
        <v>35</v>
      </c>
      <c r="AF10" s="75"/>
      <c r="AG10" s="244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43" s="4" customFormat="1" ht="15" customHeight="1">
      <c r="A11" s="213"/>
      <c r="B11" s="215"/>
      <c r="C11" s="275"/>
      <c r="D11" s="276"/>
      <c r="E11" s="280"/>
      <c r="F11" s="293"/>
      <c r="G11" s="294"/>
      <c r="H11" s="295"/>
      <c r="I11" s="294"/>
      <c r="J11" s="296"/>
      <c r="K11" s="297" t="s">
        <v>36</v>
      </c>
      <c r="L11" s="298" t="s">
        <v>37</v>
      </c>
      <c r="M11" s="298" t="s">
        <v>36</v>
      </c>
      <c r="N11" s="299" t="s">
        <v>37</v>
      </c>
      <c r="O11" s="297" t="s">
        <v>36</v>
      </c>
      <c r="P11" s="298" t="s">
        <v>37</v>
      </c>
      <c r="Q11" s="298" t="s">
        <v>36</v>
      </c>
      <c r="R11" s="300" t="s">
        <v>37</v>
      </c>
      <c r="S11" s="301" t="s">
        <v>36</v>
      </c>
      <c r="T11" s="298" t="s">
        <v>37</v>
      </c>
      <c r="U11" s="298" t="s">
        <v>36</v>
      </c>
      <c r="V11" s="299" t="s">
        <v>38</v>
      </c>
      <c r="W11" s="302" t="s">
        <v>36</v>
      </c>
      <c r="X11" s="300" t="s">
        <v>37</v>
      </c>
      <c r="Y11" s="210"/>
      <c r="Z11" s="192"/>
      <c r="AA11" s="192"/>
      <c r="AB11" s="192"/>
      <c r="AC11" s="192"/>
      <c r="AD11" s="192"/>
      <c r="AE11" s="195"/>
      <c r="AF11" s="75"/>
      <c r="AG11" s="244"/>
      <c r="AH11" s="64"/>
      <c r="AI11" s="64"/>
      <c r="AJ11" s="64"/>
      <c r="AK11" s="64"/>
      <c r="AL11" s="64"/>
      <c r="AM11" s="64"/>
      <c r="AN11" s="64"/>
      <c r="AO11" s="64"/>
      <c r="AP11" s="64"/>
      <c r="AQ11" s="64"/>
    </row>
    <row r="12" spans="1:43" s="5" customFormat="1" ht="46.5" customHeight="1">
      <c r="A12" s="213"/>
      <c r="B12" s="215"/>
      <c r="C12" s="303"/>
      <c r="D12" s="304"/>
      <c r="E12" s="305"/>
      <c r="F12" s="306"/>
      <c r="G12" s="307"/>
      <c r="H12" s="308"/>
      <c r="I12" s="307"/>
      <c r="J12" s="309"/>
      <c r="K12" s="310" t="s">
        <v>39</v>
      </c>
      <c r="L12" s="311" t="s">
        <v>39</v>
      </c>
      <c r="M12" s="311" t="s">
        <v>40</v>
      </c>
      <c r="N12" s="312" t="s">
        <v>40</v>
      </c>
      <c r="O12" s="310" t="s">
        <v>39</v>
      </c>
      <c r="P12" s="311" t="s">
        <v>39</v>
      </c>
      <c r="Q12" s="311" t="s">
        <v>40</v>
      </c>
      <c r="R12" s="313" t="s">
        <v>40</v>
      </c>
      <c r="S12" s="314" t="s">
        <v>39</v>
      </c>
      <c r="T12" s="311" t="s">
        <v>39</v>
      </c>
      <c r="U12" s="311" t="s">
        <v>40</v>
      </c>
      <c r="V12" s="312" t="s">
        <v>40</v>
      </c>
      <c r="W12" s="315" t="s">
        <v>39</v>
      </c>
      <c r="X12" s="313" t="s">
        <v>39</v>
      </c>
      <c r="Y12" s="211"/>
      <c r="Z12" s="193"/>
      <c r="AA12" s="193"/>
      <c r="AB12" s="193"/>
      <c r="AC12" s="193"/>
      <c r="AD12" s="193"/>
      <c r="AE12" s="196"/>
      <c r="AF12" s="75"/>
      <c r="AG12" s="245"/>
      <c r="AH12" s="65"/>
      <c r="AI12" s="65"/>
      <c r="AJ12" s="65"/>
      <c r="AK12" s="65"/>
      <c r="AL12" s="65"/>
      <c r="AM12" s="65"/>
      <c r="AN12" s="65"/>
      <c r="AO12" s="65"/>
      <c r="AP12" s="65"/>
      <c r="AQ12" s="65"/>
    </row>
    <row r="13" spans="1:43" s="8" customFormat="1" ht="15" customHeight="1">
      <c r="A13" s="6">
        <v>1</v>
      </c>
      <c r="B13" s="7">
        <v>2</v>
      </c>
      <c r="C13" s="316">
        <v>3</v>
      </c>
      <c r="D13" s="317">
        <v>4</v>
      </c>
      <c r="E13" s="316">
        <v>5</v>
      </c>
      <c r="F13" s="317">
        <v>6</v>
      </c>
      <c r="G13" s="316">
        <v>7</v>
      </c>
      <c r="H13" s="317">
        <v>8</v>
      </c>
      <c r="I13" s="316">
        <v>9</v>
      </c>
      <c r="J13" s="317">
        <v>10</v>
      </c>
      <c r="K13" s="316">
        <v>11</v>
      </c>
      <c r="L13" s="317">
        <v>12</v>
      </c>
      <c r="M13" s="316">
        <v>13</v>
      </c>
      <c r="N13" s="317">
        <v>14</v>
      </c>
      <c r="O13" s="316">
        <v>15</v>
      </c>
      <c r="P13" s="317">
        <v>16</v>
      </c>
      <c r="Q13" s="316">
        <v>17</v>
      </c>
      <c r="R13" s="317">
        <v>18</v>
      </c>
      <c r="S13" s="316">
        <v>19</v>
      </c>
      <c r="T13" s="317">
        <v>20</v>
      </c>
      <c r="U13" s="316">
        <v>21</v>
      </c>
      <c r="V13" s="318">
        <v>22</v>
      </c>
      <c r="W13" s="316">
        <v>23</v>
      </c>
      <c r="X13" s="317">
        <v>24</v>
      </c>
      <c r="Y13" s="22">
        <v>25</v>
      </c>
      <c r="Z13" s="23">
        <v>26</v>
      </c>
      <c r="AA13" s="22">
        <v>27</v>
      </c>
      <c r="AB13" s="23">
        <v>28</v>
      </c>
      <c r="AC13" s="22">
        <v>29</v>
      </c>
      <c r="AD13" s="23">
        <v>30</v>
      </c>
      <c r="AE13" s="60">
        <v>31</v>
      </c>
      <c r="AF13" s="66"/>
      <c r="AG13" s="69"/>
      <c r="AH13" s="246"/>
      <c r="AI13" s="246"/>
      <c r="AJ13" s="246"/>
      <c r="AK13" s="246"/>
      <c r="AL13" s="246"/>
      <c r="AM13" s="246"/>
      <c r="AN13" s="246"/>
      <c r="AO13" s="246"/>
      <c r="AP13" s="246"/>
      <c r="AQ13" s="66"/>
    </row>
    <row r="14" spans="1:43" ht="15" customHeight="1">
      <c r="A14" s="219" t="s">
        <v>41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1"/>
      <c r="AF14" s="6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</row>
    <row r="15" spans="1:43" ht="51.9" customHeight="1">
      <c r="A15" s="97">
        <v>1</v>
      </c>
      <c r="B15" s="92" t="s">
        <v>42</v>
      </c>
      <c r="C15" s="319">
        <v>0</v>
      </c>
      <c r="D15" s="320" t="s">
        <v>43</v>
      </c>
      <c r="E15" s="321">
        <f>SUM(F15:J15)</f>
        <v>4</v>
      </c>
      <c r="F15" s="322">
        <v>4</v>
      </c>
      <c r="G15" s="323"/>
      <c r="H15" s="323"/>
      <c r="I15" s="323"/>
      <c r="J15" s="324"/>
      <c r="K15" s="322">
        <v>4</v>
      </c>
      <c r="L15" s="323"/>
      <c r="M15" s="323"/>
      <c r="N15" s="325"/>
      <c r="O15" s="326"/>
      <c r="P15" s="323"/>
      <c r="Q15" s="323"/>
      <c r="R15" s="324"/>
      <c r="S15" s="322"/>
      <c r="T15" s="323"/>
      <c r="U15" s="323"/>
      <c r="V15" s="325"/>
      <c r="W15" s="325"/>
      <c r="X15" s="325"/>
      <c r="Y15" s="78">
        <v>0</v>
      </c>
      <c r="Z15" s="79"/>
      <c r="AA15" s="79"/>
      <c r="AB15" s="79"/>
      <c r="AC15" s="79"/>
      <c r="AD15" s="80"/>
      <c r="AE15" s="81"/>
      <c r="AF15" s="68"/>
      <c r="AH15" s="248"/>
      <c r="AI15" s="249"/>
      <c r="AJ15" s="249"/>
      <c r="AK15" s="249"/>
      <c r="AL15" s="249"/>
      <c r="AM15" s="249"/>
      <c r="AN15" s="249"/>
      <c r="AO15" s="249"/>
      <c r="AP15" s="249"/>
    </row>
    <row r="16" spans="1:43" ht="24.75" customHeight="1">
      <c r="A16" s="98">
        <f t="shared" ref="A16" si="0">A15+1</f>
        <v>2</v>
      </c>
      <c r="B16" s="93" t="s">
        <v>44</v>
      </c>
      <c r="C16" s="327">
        <f t="shared" ref="C16:C26" si="1">Y16+Z16+AA16+AB16+AD16+AE16</f>
        <v>1</v>
      </c>
      <c r="D16" s="328" t="s">
        <v>43</v>
      </c>
      <c r="E16" s="329">
        <f t="shared" ref="E16:E26" si="2">SUM(F16:J16)</f>
        <v>10</v>
      </c>
      <c r="F16" s="330">
        <f>K16+M16+O16+Q16+S16+U16</f>
        <v>10</v>
      </c>
      <c r="G16" s="331"/>
      <c r="H16" s="331"/>
      <c r="I16" s="331"/>
      <c r="J16" s="332"/>
      <c r="K16" s="333">
        <v>10</v>
      </c>
      <c r="L16" s="331"/>
      <c r="M16" s="331"/>
      <c r="N16" s="334"/>
      <c r="O16" s="335"/>
      <c r="P16" s="331"/>
      <c r="Q16" s="331"/>
      <c r="R16" s="332"/>
      <c r="S16" s="333"/>
      <c r="T16" s="331"/>
      <c r="U16" s="331"/>
      <c r="V16" s="334"/>
      <c r="W16" s="334"/>
      <c r="X16" s="334"/>
      <c r="Y16" s="82">
        <v>1</v>
      </c>
      <c r="Z16" s="32"/>
      <c r="AA16" s="32"/>
      <c r="AB16" s="32"/>
      <c r="AC16" s="32"/>
      <c r="AD16" s="28"/>
      <c r="AE16" s="83"/>
      <c r="AF16" s="250"/>
      <c r="AG16" s="248"/>
      <c r="AH16" s="248"/>
      <c r="AI16" s="249"/>
      <c r="AJ16" s="249"/>
      <c r="AK16" s="249"/>
      <c r="AL16" s="249"/>
      <c r="AM16" s="249"/>
      <c r="AP16" s="249"/>
    </row>
    <row r="17" spans="1:42" ht="18.600000000000001" customHeight="1">
      <c r="A17" s="98">
        <v>3</v>
      </c>
      <c r="B17" s="93" t="s">
        <v>45</v>
      </c>
      <c r="C17" s="336">
        <f>Y17+Z17+AA17+AB17+AD17+AE17</f>
        <v>4</v>
      </c>
      <c r="D17" s="337">
        <v>1</v>
      </c>
      <c r="E17" s="329">
        <f t="shared" si="2"/>
        <v>46</v>
      </c>
      <c r="F17" s="330">
        <f>K17+M17+O17+Q17+S17+U17</f>
        <v>22</v>
      </c>
      <c r="G17" s="331"/>
      <c r="H17" s="331">
        <v>24</v>
      </c>
      <c r="I17" s="331"/>
      <c r="J17" s="332"/>
      <c r="K17" s="333">
        <v>22</v>
      </c>
      <c r="L17" s="331">
        <v>24</v>
      </c>
      <c r="M17" s="331"/>
      <c r="N17" s="334"/>
      <c r="O17" s="335"/>
      <c r="P17" s="331"/>
      <c r="Q17" s="331"/>
      <c r="R17" s="332"/>
      <c r="S17" s="333"/>
      <c r="T17" s="331"/>
      <c r="U17" s="331"/>
      <c r="V17" s="334"/>
      <c r="W17" s="334"/>
      <c r="X17" s="334"/>
      <c r="Y17" s="82">
        <v>4</v>
      </c>
      <c r="Z17" s="32"/>
      <c r="AA17" s="32"/>
      <c r="AB17" s="32"/>
      <c r="AC17" s="32"/>
      <c r="AD17" s="28"/>
      <c r="AE17" s="83"/>
      <c r="AF17" s="68"/>
      <c r="AG17" s="248"/>
      <c r="AH17" s="248"/>
      <c r="AI17" s="249"/>
      <c r="AK17" s="249"/>
      <c r="AL17" s="249"/>
      <c r="AM17" s="249"/>
      <c r="AN17" s="249"/>
    </row>
    <row r="18" spans="1:42" ht="15.6" customHeight="1">
      <c r="A18" s="98">
        <v>4</v>
      </c>
      <c r="B18" s="94" t="s">
        <v>46</v>
      </c>
      <c r="C18" s="336">
        <f t="shared" si="1"/>
        <v>4</v>
      </c>
      <c r="D18" s="337">
        <v>1</v>
      </c>
      <c r="E18" s="329">
        <f t="shared" si="2"/>
        <v>46</v>
      </c>
      <c r="F18" s="330">
        <f>K18+M18+O18+Q18+S18+U18</f>
        <v>22</v>
      </c>
      <c r="G18" s="331"/>
      <c r="H18" s="331">
        <v>24</v>
      </c>
      <c r="I18" s="331"/>
      <c r="J18" s="332"/>
      <c r="K18" s="333">
        <v>22</v>
      </c>
      <c r="L18" s="331">
        <v>24</v>
      </c>
      <c r="M18" s="331"/>
      <c r="N18" s="334"/>
      <c r="O18" s="335"/>
      <c r="P18" s="331"/>
      <c r="Q18" s="331"/>
      <c r="R18" s="332"/>
      <c r="S18" s="333"/>
      <c r="T18" s="331"/>
      <c r="U18" s="331"/>
      <c r="V18" s="334"/>
      <c r="W18" s="334"/>
      <c r="X18" s="334"/>
      <c r="Y18" s="82">
        <v>4</v>
      </c>
      <c r="Z18" s="32"/>
      <c r="AA18" s="32"/>
      <c r="AB18" s="32"/>
      <c r="AC18" s="32"/>
      <c r="AD18" s="32"/>
      <c r="AE18" s="84"/>
      <c r="AF18" s="250"/>
      <c r="AG18" s="248"/>
      <c r="AH18" s="248"/>
      <c r="AI18" s="249"/>
      <c r="AJ18" s="249"/>
      <c r="AK18" s="249"/>
      <c r="AL18" s="249"/>
      <c r="AM18" s="249"/>
      <c r="AN18" s="249"/>
      <c r="AP18" s="249"/>
    </row>
    <row r="19" spans="1:42" ht="15" customHeight="1">
      <c r="A19" s="98">
        <v>5</v>
      </c>
      <c r="B19" s="94" t="s">
        <v>47</v>
      </c>
      <c r="C19" s="338">
        <f t="shared" si="1"/>
        <v>5</v>
      </c>
      <c r="D19" s="337">
        <v>1</v>
      </c>
      <c r="E19" s="329">
        <f t="shared" si="2"/>
        <v>48</v>
      </c>
      <c r="F19" s="330">
        <f>K19+M19+O19+Q19+S19+U19</f>
        <v>22</v>
      </c>
      <c r="G19" s="331"/>
      <c r="H19" s="331">
        <v>14</v>
      </c>
      <c r="I19" s="331">
        <v>12</v>
      </c>
      <c r="J19" s="332"/>
      <c r="K19" s="333">
        <v>22</v>
      </c>
      <c r="L19" s="331">
        <v>26</v>
      </c>
      <c r="M19" s="331"/>
      <c r="N19" s="334"/>
      <c r="O19" s="335"/>
      <c r="P19" s="331"/>
      <c r="Q19" s="331"/>
      <c r="R19" s="332"/>
      <c r="S19" s="333"/>
      <c r="T19" s="331"/>
      <c r="U19" s="331"/>
      <c r="V19" s="334"/>
      <c r="W19" s="334"/>
      <c r="X19" s="334"/>
      <c r="Y19" s="82">
        <v>5</v>
      </c>
      <c r="Z19" s="32"/>
      <c r="AA19" s="32"/>
      <c r="AB19" s="32"/>
      <c r="AC19" s="32"/>
      <c r="AD19" s="32"/>
      <c r="AE19" s="84"/>
      <c r="AF19" s="68"/>
      <c r="AG19" s="248"/>
      <c r="AH19" s="248"/>
      <c r="AI19" s="249"/>
      <c r="AJ19" s="249"/>
      <c r="AK19" s="249"/>
      <c r="AL19" s="249"/>
      <c r="AM19" s="249"/>
      <c r="AN19" s="249"/>
      <c r="AP19" s="249"/>
    </row>
    <row r="20" spans="1:42" ht="15" customHeight="1">
      <c r="A20" s="98">
        <v>6</v>
      </c>
      <c r="B20" s="94" t="s">
        <v>48</v>
      </c>
      <c r="C20" s="336">
        <v>7</v>
      </c>
      <c r="D20" s="337">
        <v>1</v>
      </c>
      <c r="E20" s="329">
        <f t="shared" si="2"/>
        <v>66</v>
      </c>
      <c r="F20" s="330">
        <v>24</v>
      </c>
      <c r="G20" s="331"/>
      <c r="H20" s="331">
        <v>28</v>
      </c>
      <c r="I20" s="331">
        <v>14</v>
      </c>
      <c r="J20" s="332"/>
      <c r="K20" s="333">
        <v>24</v>
      </c>
      <c r="L20" s="331">
        <v>42</v>
      </c>
      <c r="M20" s="331"/>
      <c r="N20" s="334"/>
      <c r="O20" s="335"/>
      <c r="P20" s="331"/>
      <c r="Q20" s="331"/>
      <c r="R20" s="332"/>
      <c r="S20" s="333"/>
      <c r="T20" s="331"/>
      <c r="U20" s="331"/>
      <c r="V20" s="334"/>
      <c r="W20" s="334"/>
      <c r="X20" s="334"/>
      <c r="Y20" s="82">
        <v>7</v>
      </c>
      <c r="Z20" s="32"/>
      <c r="AA20" s="32"/>
      <c r="AB20" s="32"/>
      <c r="AC20" s="32"/>
      <c r="AD20" s="28"/>
      <c r="AE20" s="83"/>
      <c r="AF20" s="250"/>
      <c r="AG20" s="248"/>
      <c r="AH20" s="248"/>
      <c r="AI20" s="249"/>
      <c r="AJ20" s="249"/>
      <c r="AK20" s="249"/>
      <c r="AL20" s="249"/>
      <c r="AM20" s="249"/>
      <c r="AN20" s="249"/>
      <c r="AP20" s="249"/>
    </row>
    <row r="21" spans="1:42" ht="15" customHeight="1">
      <c r="A21" s="99">
        <v>7</v>
      </c>
      <c r="B21" s="94" t="s">
        <v>49</v>
      </c>
      <c r="C21" s="338">
        <f t="shared" si="1"/>
        <v>1</v>
      </c>
      <c r="D21" s="337" t="s">
        <v>43</v>
      </c>
      <c r="E21" s="329">
        <f t="shared" si="2"/>
        <v>14</v>
      </c>
      <c r="F21" s="330"/>
      <c r="G21" s="331"/>
      <c r="H21" s="331"/>
      <c r="I21" s="331">
        <v>14</v>
      </c>
      <c r="J21" s="332"/>
      <c r="K21" s="333"/>
      <c r="L21" s="331">
        <v>14</v>
      </c>
      <c r="M21" s="331"/>
      <c r="N21" s="334"/>
      <c r="O21" s="335"/>
      <c r="P21" s="331"/>
      <c r="Q21" s="331"/>
      <c r="R21" s="332"/>
      <c r="S21" s="333"/>
      <c r="T21" s="331"/>
      <c r="U21" s="331"/>
      <c r="V21" s="334"/>
      <c r="W21" s="334"/>
      <c r="X21" s="334"/>
      <c r="Y21" s="82">
        <v>1</v>
      </c>
      <c r="Z21" s="27"/>
      <c r="AA21" s="32"/>
      <c r="AB21" s="32"/>
      <c r="AC21" s="32"/>
      <c r="AD21" s="32"/>
      <c r="AE21" s="84"/>
      <c r="AF21" s="68"/>
      <c r="AG21" s="248"/>
      <c r="AH21" s="248"/>
      <c r="AI21" s="249"/>
      <c r="AJ21" s="249"/>
      <c r="AK21" s="249"/>
      <c r="AL21" s="249"/>
      <c r="AM21" s="249"/>
      <c r="AN21" s="249"/>
    </row>
    <row r="22" spans="1:42" ht="24.6" customHeight="1">
      <c r="A22" s="100">
        <v>8</v>
      </c>
      <c r="B22" s="251" t="s">
        <v>50</v>
      </c>
      <c r="C22" s="336">
        <f t="shared" si="1"/>
        <v>2</v>
      </c>
      <c r="D22" s="337" t="s">
        <v>43</v>
      </c>
      <c r="E22" s="329">
        <f t="shared" si="2"/>
        <v>24</v>
      </c>
      <c r="F22" s="330"/>
      <c r="G22" s="331"/>
      <c r="H22" s="331">
        <v>24</v>
      </c>
      <c r="I22" s="331"/>
      <c r="J22" s="332"/>
      <c r="K22" s="333"/>
      <c r="L22" s="331">
        <v>24</v>
      </c>
      <c r="M22" s="331"/>
      <c r="N22" s="334"/>
      <c r="O22" s="335"/>
      <c r="P22" s="331"/>
      <c r="Q22" s="331"/>
      <c r="R22" s="332"/>
      <c r="S22" s="333"/>
      <c r="T22" s="331"/>
      <c r="U22" s="331"/>
      <c r="V22" s="334"/>
      <c r="W22" s="334"/>
      <c r="X22" s="334"/>
      <c r="Y22" s="82">
        <v>2</v>
      </c>
      <c r="Z22" s="27"/>
      <c r="AA22" s="32"/>
      <c r="AB22" s="32"/>
      <c r="AC22" s="32"/>
      <c r="AD22" s="32"/>
      <c r="AE22" s="84"/>
      <c r="AF22" s="68"/>
      <c r="AG22" s="248"/>
      <c r="AH22" s="248"/>
      <c r="AI22" s="249"/>
      <c r="AJ22" s="249"/>
      <c r="AK22" s="249"/>
      <c r="AL22" s="249"/>
      <c r="AM22" s="249"/>
      <c r="AN22" s="249"/>
    </row>
    <row r="23" spans="1:42" ht="20.25" customHeight="1">
      <c r="A23" s="98">
        <f t="shared" ref="A23" si="3">+A22+1</f>
        <v>9</v>
      </c>
      <c r="B23" s="252" t="s">
        <v>51</v>
      </c>
      <c r="C23" s="339">
        <v>1</v>
      </c>
      <c r="D23" s="340" t="s">
        <v>43</v>
      </c>
      <c r="E23" s="329">
        <f t="shared" si="2"/>
        <v>12</v>
      </c>
      <c r="F23" s="330"/>
      <c r="G23" s="331"/>
      <c r="H23" s="331">
        <v>12</v>
      </c>
      <c r="I23" s="331"/>
      <c r="J23" s="332"/>
      <c r="K23" s="341"/>
      <c r="L23" s="342">
        <v>12</v>
      </c>
      <c r="M23" s="331"/>
      <c r="N23" s="334"/>
      <c r="O23" s="343"/>
      <c r="P23" s="342"/>
      <c r="Q23" s="342"/>
      <c r="R23" s="344"/>
      <c r="S23" s="341"/>
      <c r="T23" s="342"/>
      <c r="U23" s="342"/>
      <c r="V23" s="345"/>
      <c r="W23" s="345"/>
      <c r="X23" s="345"/>
      <c r="Y23" s="85">
        <v>1</v>
      </c>
      <c r="Z23" s="27"/>
      <c r="AA23" s="37"/>
      <c r="AB23" s="37"/>
      <c r="AC23" s="37"/>
      <c r="AD23" s="37"/>
      <c r="AE23" s="86"/>
      <c r="AF23" s="250"/>
      <c r="AG23" s="248"/>
      <c r="AH23" s="248"/>
      <c r="AI23" s="249"/>
      <c r="AJ23" s="249"/>
      <c r="AK23" s="249"/>
      <c r="AL23" s="249"/>
      <c r="AM23" s="249"/>
      <c r="AN23" s="249"/>
    </row>
    <row r="24" spans="1:42" ht="15" customHeight="1">
      <c r="A24" s="98">
        <v>9</v>
      </c>
      <c r="B24" s="94" t="s">
        <v>52</v>
      </c>
      <c r="C24" s="338">
        <f t="shared" si="1"/>
        <v>2</v>
      </c>
      <c r="D24" s="337" t="s">
        <v>43</v>
      </c>
      <c r="E24" s="329">
        <f t="shared" si="2"/>
        <v>20</v>
      </c>
      <c r="F24" s="330"/>
      <c r="G24" s="331"/>
      <c r="H24" s="331"/>
      <c r="I24" s="331">
        <v>20</v>
      </c>
      <c r="J24" s="332"/>
      <c r="K24" s="333"/>
      <c r="L24" s="331">
        <v>20</v>
      </c>
      <c r="M24" s="331"/>
      <c r="N24" s="334"/>
      <c r="O24" s="335"/>
      <c r="P24" s="331"/>
      <c r="Q24" s="331"/>
      <c r="R24" s="332"/>
      <c r="S24" s="333"/>
      <c r="T24" s="331"/>
      <c r="U24" s="331"/>
      <c r="V24" s="334"/>
      <c r="W24" s="334"/>
      <c r="X24" s="334"/>
      <c r="Y24" s="82">
        <v>2</v>
      </c>
      <c r="Z24" s="32"/>
      <c r="AA24" s="32"/>
      <c r="AB24" s="32"/>
      <c r="AC24" s="32"/>
      <c r="AD24" s="28"/>
      <c r="AE24" s="83"/>
      <c r="AF24" s="68"/>
    </row>
    <row r="25" spans="1:42" ht="24" customHeight="1">
      <c r="A25" s="98">
        <v>10</v>
      </c>
      <c r="B25" s="95" t="s">
        <v>53</v>
      </c>
      <c r="C25" s="346">
        <v>1</v>
      </c>
      <c r="D25" s="347" t="s">
        <v>43</v>
      </c>
      <c r="E25" s="329">
        <f t="shared" si="2"/>
        <v>12</v>
      </c>
      <c r="F25" s="348"/>
      <c r="G25" s="342"/>
      <c r="H25" s="342"/>
      <c r="I25" s="342"/>
      <c r="J25" s="344">
        <v>12</v>
      </c>
      <c r="K25" s="341"/>
      <c r="L25" s="342">
        <v>12</v>
      </c>
      <c r="M25" s="342"/>
      <c r="N25" s="345"/>
      <c r="O25" s="343"/>
      <c r="P25" s="342"/>
      <c r="Q25" s="342"/>
      <c r="R25" s="344"/>
      <c r="S25" s="341"/>
      <c r="T25" s="342"/>
      <c r="U25" s="342"/>
      <c r="V25" s="345"/>
      <c r="W25" s="345"/>
      <c r="X25" s="345"/>
      <c r="Y25" s="87">
        <v>1</v>
      </c>
      <c r="Z25" s="37"/>
      <c r="AA25" s="37"/>
      <c r="AB25" s="37"/>
      <c r="AC25" s="37"/>
      <c r="AD25" s="25"/>
      <c r="AE25" s="88"/>
      <c r="AF25" s="250"/>
    </row>
    <row r="26" spans="1:42" ht="28.35" customHeight="1">
      <c r="A26" s="101">
        <v>11</v>
      </c>
      <c r="B26" s="96" t="s">
        <v>54</v>
      </c>
      <c r="C26" s="349">
        <f t="shared" si="1"/>
        <v>2</v>
      </c>
      <c r="D26" s="350" t="s">
        <v>43</v>
      </c>
      <c r="E26" s="351">
        <f t="shared" si="2"/>
        <v>16</v>
      </c>
      <c r="F26" s="352">
        <v>16</v>
      </c>
      <c r="G26" s="353"/>
      <c r="H26" s="353"/>
      <c r="I26" s="353"/>
      <c r="J26" s="354"/>
      <c r="K26" s="355">
        <v>16</v>
      </c>
      <c r="L26" s="353"/>
      <c r="M26" s="353"/>
      <c r="N26" s="356"/>
      <c r="O26" s="357"/>
      <c r="P26" s="353"/>
      <c r="Q26" s="353"/>
      <c r="R26" s="354"/>
      <c r="S26" s="355"/>
      <c r="T26" s="353"/>
      <c r="U26" s="353"/>
      <c r="V26" s="356"/>
      <c r="W26" s="356"/>
      <c r="X26" s="356"/>
      <c r="Y26" s="89">
        <v>2</v>
      </c>
      <c r="Z26" s="90"/>
      <c r="AA26" s="90"/>
      <c r="AB26" s="90"/>
      <c r="AC26" s="90"/>
      <c r="AD26" s="90"/>
      <c r="AE26" s="91"/>
      <c r="AF26" s="67"/>
    </row>
    <row r="27" spans="1:42" ht="28.35" customHeight="1">
      <c r="A27" s="43"/>
      <c r="B27" s="51"/>
      <c r="C27" s="358">
        <f>SUM(C15:C26)</f>
        <v>30</v>
      </c>
      <c r="D27" s="358"/>
      <c r="E27" s="359">
        <f>SUM(E15:E26)</f>
        <v>318</v>
      </c>
      <c r="F27" s="359">
        <f>SUM(F15:F26)</f>
        <v>120</v>
      </c>
      <c r="G27" s="359">
        <f t="shared" ref="G27:J27" si="4">SUM(G15:G26)</f>
        <v>0</v>
      </c>
      <c r="H27" s="359">
        <f t="shared" si="4"/>
        <v>126</v>
      </c>
      <c r="I27" s="359">
        <f t="shared" si="4"/>
        <v>60</v>
      </c>
      <c r="J27" s="359">
        <f t="shared" si="4"/>
        <v>12</v>
      </c>
      <c r="K27" s="359">
        <f>H27+I27+J27</f>
        <v>198</v>
      </c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68"/>
      <c r="Z27" s="67"/>
      <c r="AA27" s="67"/>
      <c r="AB27" s="67"/>
      <c r="AC27" s="67"/>
      <c r="AD27" s="67"/>
      <c r="AE27" s="67"/>
      <c r="AF27" s="67"/>
    </row>
    <row r="28" spans="1:42" ht="15" customHeight="1">
      <c r="A28" s="253" t="s">
        <v>55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8"/>
      <c r="AF28" s="67"/>
    </row>
    <row r="29" spans="1:42" ht="15" customHeight="1">
      <c r="A29" s="108">
        <f>+A26+1</f>
        <v>12</v>
      </c>
      <c r="B29" s="109" t="s">
        <v>56</v>
      </c>
      <c r="C29" s="360">
        <f t="shared" ref="C29:C32" si="5">Y29+Z29+AA29+AB29+AD29+AE29</f>
        <v>4</v>
      </c>
      <c r="D29" s="361">
        <v>2</v>
      </c>
      <c r="E29" s="362">
        <f>SUM(F29:J29)</f>
        <v>44</v>
      </c>
      <c r="F29" s="363">
        <f>K29+M29+O29+Q29+S29+U29</f>
        <v>22</v>
      </c>
      <c r="G29" s="323"/>
      <c r="H29" s="323"/>
      <c r="I29" s="323">
        <v>22</v>
      </c>
      <c r="J29" s="324"/>
      <c r="K29" s="322"/>
      <c r="L29" s="323"/>
      <c r="M29" s="323">
        <v>22</v>
      </c>
      <c r="N29" s="325">
        <v>22</v>
      </c>
      <c r="O29" s="326"/>
      <c r="P29" s="323"/>
      <c r="Q29" s="323"/>
      <c r="R29" s="324"/>
      <c r="S29" s="322"/>
      <c r="T29" s="323"/>
      <c r="U29" s="323"/>
      <c r="V29" s="325"/>
      <c r="W29" s="325"/>
      <c r="X29" s="325"/>
      <c r="Y29" s="119"/>
      <c r="Z29" s="120">
        <v>4</v>
      </c>
      <c r="AA29" s="79"/>
      <c r="AB29" s="79"/>
      <c r="AC29" s="79"/>
      <c r="AD29" s="79"/>
      <c r="AE29" s="121"/>
      <c r="AF29" s="68"/>
    </row>
    <row r="30" spans="1:42" ht="15" customHeight="1">
      <c r="A30" s="104">
        <f t="shared" ref="A30:A39" si="6">+A29+1</f>
        <v>13</v>
      </c>
      <c r="B30" s="110" t="s">
        <v>57</v>
      </c>
      <c r="C30" s="364">
        <f t="shared" si="5"/>
        <v>4</v>
      </c>
      <c r="D30" s="365">
        <v>2</v>
      </c>
      <c r="E30" s="366">
        <f t="shared" ref="E30:E39" si="7">SUM(F30:J30)</f>
        <v>44</v>
      </c>
      <c r="F30" s="330">
        <f>K30+M30+O30+Q30+S30+U30</f>
        <v>22</v>
      </c>
      <c r="G30" s="331"/>
      <c r="H30" s="331">
        <v>22</v>
      </c>
      <c r="I30" s="331"/>
      <c r="J30" s="332"/>
      <c r="K30" s="333"/>
      <c r="L30" s="331"/>
      <c r="M30" s="331">
        <v>22</v>
      </c>
      <c r="N30" s="334">
        <v>22</v>
      </c>
      <c r="O30" s="335"/>
      <c r="P30" s="331"/>
      <c r="Q30" s="331"/>
      <c r="R30" s="332"/>
      <c r="S30" s="333"/>
      <c r="T30" s="331"/>
      <c r="U30" s="331"/>
      <c r="V30" s="334"/>
      <c r="W30" s="334"/>
      <c r="X30" s="334"/>
      <c r="Y30" s="122"/>
      <c r="Z30" s="27">
        <v>4</v>
      </c>
      <c r="AA30" s="32"/>
      <c r="AB30" s="32"/>
      <c r="AC30" s="32"/>
      <c r="AD30" s="32"/>
      <c r="AE30" s="84"/>
      <c r="AF30" s="250"/>
      <c r="AG30" s="246"/>
    </row>
    <row r="31" spans="1:42" ht="15" customHeight="1">
      <c r="A31" s="104">
        <f t="shared" si="6"/>
        <v>14</v>
      </c>
      <c r="B31" s="110" t="s">
        <v>58</v>
      </c>
      <c r="C31" s="364">
        <f t="shared" si="5"/>
        <v>4</v>
      </c>
      <c r="D31" s="365">
        <v>2</v>
      </c>
      <c r="E31" s="367">
        <f t="shared" si="7"/>
        <v>44</v>
      </c>
      <c r="F31" s="330">
        <f>K31+M31+O31+Q31+S31+U31</f>
        <v>22</v>
      </c>
      <c r="G31" s="331"/>
      <c r="H31" s="331">
        <v>22</v>
      </c>
      <c r="I31" s="331"/>
      <c r="J31" s="332"/>
      <c r="K31" s="333"/>
      <c r="L31" s="331"/>
      <c r="M31" s="331">
        <v>22</v>
      </c>
      <c r="N31" s="334">
        <v>22</v>
      </c>
      <c r="O31" s="335"/>
      <c r="P31" s="331"/>
      <c r="Q31" s="331"/>
      <c r="R31" s="332"/>
      <c r="S31" s="333"/>
      <c r="T31" s="331"/>
      <c r="U31" s="331"/>
      <c r="V31" s="334"/>
      <c r="W31" s="334"/>
      <c r="X31" s="334"/>
      <c r="Y31" s="122"/>
      <c r="Z31" s="27">
        <v>4</v>
      </c>
      <c r="AA31" s="32"/>
      <c r="AB31" s="32"/>
      <c r="AC31" s="32"/>
      <c r="AD31" s="32"/>
      <c r="AE31" s="84"/>
      <c r="AF31" s="68"/>
      <c r="AH31" s="235"/>
    </row>
    <row r="32" spans="1:42" ht="24.15" customHeight="1">
      <c r="A32" s="104">
        <f>+A31+1</f>
        <v>15</v>
      </c>
      <c r="B32" s="111" t="s">
        <v>59</v>
      </c>
      <c r="C32" s="368">
        <f t="shared" si="5"/>
        <v>2</v>
      </c>
      <c r="D32" s="365" t="s">
        <v>43</v>
      </c>
      <c r="E32" s="369">
        <f t="shared" si="7"/>
        <v>24</v>
      </c>
      <c r="F32" s="330"/>
      <c r="G32" s="331"/>
      <c r="H32" s="331">
        <v>24</v>
      </c>
      <c r="I32" s="331"/>
      <c r="J32" s="332"/>
      <c r="K32" s="333"/>
      <c r="L32" s="331"/>
      <c r="M32" s="331"/>
      <c r="N32" s="334">
        <v>24</v>
      </c>
      <c r="O32" s="335"/>
      <c r="P32" s="331"/>
      <c r="Q32" s="331"/>
      <c r="R32" s="332"/>
      <c r="S32" s="333"/>
      <c r="T32" s="331"/>
      <c r="U32" s="331"/>
      <c r="V32" s="334"/>
      <c r="W32" s="334"/>
      <c r="X32" s="334"/>
      <c r="Y32" s="122"/>
      <c r="Z32" s="27">
        <v>2</v>
      </c>
      <c r="AA32" s="32"/>
      <c r="AB32" s="32"/>
      <c r="AC32" s="32"/>
      <c r="AD32" s="32"/>
      <c r="AE32" s="84"/>
      <c r="AF32" s="250"/>
    </row>
    <row r="33" spans="1:32" ht="15" customHeight="1">
      <c r="A33" s="104">
        <f t="shared" si="6"/>
        <v>16</v>
      </c>
      <c r="B33" s="110" t="s">
        <v>60</v>
      </c>
      <c r="C33" s="368">
        <v>7</v>
      </c>
      <c r="D33" s="365">
        <v>2</v>
      </c>
      <c r="E33" s="362">
        <f>SUM(F33:J33)</f>
        <v>52</v>
      </c>
      <c r="F33" s="330">
        <v>22</v>
      </c>
      <c r="G33" s="331"/>
      <c r="H33" s="331">
        <v>14</v>
      </c>
      <c r="I33" s="331">
        <v>16</v>
      </c>
      <c r="J33" s="332"/>
      <c r="K33" s="333"/>
      <c r="L33" s="331"/>
      <c r="M33" s="331">
        <v>22</v>
      </c>
      <c r="N33" s="334">
        <v>30</v>
      </c>
      <c r="O33" s="335"/>
      <c r="P33" s="331"/>
      <c r="Q33" s="331"/>
      <c r="R33" s="332"/>
      <c r="S33" s="333"/>
      <c r="T33" s="331"/>
      <c r="U33" s="331"/>
      <c r="V33" s="334"/>
      <c r="W33" s="334"/>
      <c r="X33" s="334"/>
      <c r="Y33" s="122"/>
      <c r="Z33" s="27">
        <v>7</v>
      </c>
      <c r="AA33" s="32"/>
      <c r="AB33" s="32"/>
      <c r="AC33" s="32"/>
      <c r="AD33" s="32"/>
      <c r="AE33" s="84"/>
      <c r="AF33" s="250"/>
    </row>
    <row r="34" spans="1:32" ht="15" customHeight="1">
      <c r="A34" s="104">
        <f t="shared" si="6"/>
        <v>17</v>
      </c>
      <c r="B34" s="112" t="s">
        <v>61</v>
      </c>
      <c r="C34" s="370">
        <v>0</v>
      </c>
      <c r="D34" s="371" t="s">
        <v>43</v>
      </c>
      <c r="E34" s="366">
        <f t="shared" si="7"/>
        <v>60</v>
      </c>
      <c r="F34" s="330"/>
      <c r="G34" s="331"/>
      <c r="H34" s="331"/>
      <c r="I34" s="331"/>
      <c r="J34" s="332">
        <v>60</v>
      </c>
      <c r="K34" s="341"/>
      <c r="L34" s="342">
        <v>60</v>
      </c>
      <c r="M34" s="331"/>
      <c r="N34" s="334"/>
      <c r="O34" s="343"/>
      <c r="P34" s="342"/>
      <c r="Q34" s="342"/>
      <c r="R34" s="344"/>
      <c r="S34" s="341"/>
      <c r="T34" s="342"/>
      <c r="U34" s="342"/>
      <c r="V34" s="345"/>
      <c r="W34" s="345"/>
      <c r="X34" s="345"/>
      <c r="Y34" s="123"/>
      <c r="Z34" s="27">
        <v>0</v>
      </c>
      <c r="AA34" s="37"/>
      <c r="AB34" s="37"/>
      <c r="AC34" s="37"/>
      <c r="AD34" s="37"/>
      <c r="AE34" s="86"/>
      <c r="AF34" s="67"/>
    </row>
    <row r="35" spans="1:32" ht="15" customHeight="1">
      <c r="A35" s="104">
        <f t="shared" si="6"/>
        <v>18</v>
      </c>
      <c r="B35" s="113" t="s">
        <v>62</v>
      </c>
      <c r="C35" s="364">
        <v>0</v>
      </c>
      <c r="D35" s="365" t="s">
        <v>43</v>
      </c>
      <c r="E35" s="367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122"/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84"/>
      <c r="AF35" s="67"/>
    </row>
    <row r="36" spans="1:32" ht="24.15" customHeight="1">
      <c r="A36" s="104">
        <f t="shared" si="6"/>
        <v>19</v>
      </c>
      <c r="B36" s="110" t="s">
        <v>63</v>
      </c>
      <c r="C36" s="370">
        <f>Y36+Z36+AA36+AB36+AD36+AE36</f>
        <v>2</v>
      </c>
      <c r="D36" s="373" t="s">
        <v>43</v>
      </c>
      <c r="E36" s="369">
        <f t="shared" si="7"/>
        <v>36</v>
      </c>
      <c r="F36" s="330"/>
      <c r="G36" s="331"/>
      <c r="H36" s="331"/>
      <c r="I36" s="331"/>
      <c r="J36" s="332">
        <v>36</v>
      </c>
      <c r="K36" s="341"/>
      <c r="L36" s="342"/>
      <c r="M36" s="331"/>
      <c r="N36" s="334">
        <v>36</v>
      </c>
      <c r="O36" s="343"/>
      <c r="P36" s="342"/>
      <c r="Q36" s="342"/>
      <c r="R36" s="344"/>
      <c r="S36" s="341"/>
      <c r="T36" s="342"/>
      <c r="U36" s="342"/>
      <c r="V36" s="345"/>
      <c r="W36" s="345"/>
      <c r="X36" s="345"/>
      <c r="Y36" s="123"/>
      <c r="Z36" s="27">
        <v>2</v>
      </c>
      <c r="AA36" s="37"/>
      <c r="AB36" s="37"/>
      <c r="AC36" s="37"/>
      <c r="AD36" s="37"/>
      <c r="AE36" s="88"/>
      <c r="AF36" s="250"/>
    </row>
    <row r="37" spans="1:32" ht="26.4" customHeight="1">
      <c r="A37" s="104">
        <f t="shared" si="6"/>
        <v>20</v>
      </c>
      <c r="B37" s="114" t="s">
        <v>64</v>
      </c>
      <c r="C37" s="370">
        <f>Y37+Z37+AA37+AB37+AD37+AE37</f>
        <v>2</v>
      </c>
      <c r="D37" s="374" t="s">
        <v>43</v>
      </c>
      <c r="E37" s="362">
        <f t="shared" si="7"/>
        <v>66</v>
      </c>
      <c r="F37" s="348"/>
      <c r="G37" s="342"/>
      <c r="H37" s="342"/>
      <c r="I37" s="342">
        <v>30</v>
      </c>
      <c r="J37" s="344">
        <v>36</v>
      </c>
      <c r="K37" s="341"/>
      <c r="L37" s="342"/>
      <c r="M37" s="342"/>
      <c r="N37" s="345">
        <v>36</v>
      </c>
      <c r="O37" s="343"/>
      <c r="P37" s="342"/>
      <c r="Q37" s="342"/>
      <c r="R37" s="344"/>
      <c r="S37" s="341"/>
      <c r="T37" s="342"/>
      <c r="U37" s="342"/>
      <c r="V37" s="345"/>
      <c r="W37" s="345"/>
      <c r="X37" s="345"/>
      <c r="Y37" s="122"/>
      <c r="Z37" s="27">
        <v>2</v>
      </c>
      <c r="AA37" s="32"/>
      <c r="AB37" s="28"/>
      <c r="AC37" s="28"/>
      <c r="AD37" s="32"/>
      <c r="AE37" s="84"/>
      <c r="AF37" s="250"/>
    </row>
    <row r="38" spans="1:32" ht="26.1" customHeight="1">
      <c r="A38" s="104">
        <f t="shared" si="6"/>
        <v>21</v>
      </c>
      <c r="B38" s="115" t="s">
        <v>65</v>
      </c>
      <c r="C38" s="375">
        <f>Y38+Z38+AA38+AB38+AD38+AE38</f>
        <v>2</v>
      </c>
      <c r="D38" s="373" t="s">
        <v>43</v>
      </c>
      <c r="E38" s="376">
        <f t="shared" si="7"/>
        <v>24</v>
      </c>
      <c r="F38" s="377">
        <v>12</v>
      </c>
      <c r="G38" s="378"/>
      <c r="H38" s="378">
        <v>12</v>
      </c>
      <c r="I38" s="378"/>
      <c r="J38" s="379"/>
      <c r="K38" s="380"/>
      <c r="L38" s="378"/>
      <c r="M38" s="378"/>
      <c r="N38" s="381">
        <v>24</v>
      </c>
      <c r="O38" s="382"/>
      <c r="P38" s="378"/>
      <c r="Q38" s="378"/>
      <c r="R38" s="379"/>
      <c r="S38" s="380"/>
      <c r="T38" s="378"/>
      <c r="U38" s="378"/>
      <c r="V38" s="381"/>
      <c r="W38" s="381"/>
      <c r="X38" s="381"/>
      <c r="Y38" s="123"/>
      <c r="Z38" s="24">
        <v>2</v>
      </c>
      <c r="AA38" s="37"/>
      <c r="AB38" s="25"/>
      <c r="AC38" s="25"/>
      <c r="AD38" s="37"/>
      <c r="AE38" s="86"/>
      <c r="AF38" s="67"/>
    </row>
    <row r="39" spans="1:32" ht="26.1" customHeight="1">
      <c r="A39" s="105">
        <f t="shared" si="6"/>
        <v>22</v>
      </c>
      <c r="B39" s="116" t="s">
        <v>66</v>
      </c>
      <c r="C39" s="383">
        <f>Y39+Z39+AA39+AB39+AD39+AE39</f>
        <v>3</v>
      </c>
      <c r="D39" s="384" t="s">
        <v>43</v>
      </c>
      <c r="E39" s="385">
        <f t="shared" si="7"/>
        <v>30</v>
      </c>
      <c r="F39" s="386">
        <v>20</v>
      </c>
      <c r="G39" s="387">
        <v>5</v>
      </c>
      <c r="H39" s="387"/>
      <c r="I39" s="387">
        <v>5</v>
      </c>
      <c r="J39" s="388"/>
      <c r="K39" s="389"/>
      <c r="L39" s="387"/>
      <c r="M39" s="387">
        <v>20</v>
      </c>
      <c r="N39" s="390">
        <v>10</v>
      </c>
      <c r="O39" s="391"/>
      <c r="P39" s="387"/>
      <c r="Q39" s="387"/>
      <c r="R39" s="388"/>
      <c r="S39" s="389"/>
      <c r="T39" s="387"/>
      <c r="U39" s="387"/>
      <c r="V39" s="390"/>
      <c r="W39" s="390"/>
      <c r="X39" s="390"/>
      <c r="Y39" s="124"/>
      <c r="Z39" s="106">
        <v>3</v>
      </c>
      <c r="AA39" s="107"/>
      <c r="AB39" s="90"/>
      <c r="AC39" s="90"/>
      <c r="AD39" s="90"/>
      <c r="AE39" s="91"/>
      <c r="AF39" s="67"/>
    </row>
    <row r="40" spans="1:32" ht="26.1" customHeight="1">
      <c r="A40" s="43"/>
      <c r="B40" s="51"/>
      <c r="C40" s="358">
        <f>SUM(C29:C39)</f>
        <v>30</v>
      </c>
      <c r="D40" s="358"/>
      <c r="E40" s="359">
        <f>SUM(E29:E39)</f>
        <v>424</v>
      </c>
      <c r="F40" s="358">
        <f t="shared" ref="F40:J40" si="8">SUM(F29:F39)</f>
        <v>120</v>
      </c>
      <c r="G40" s="358">
        <f t="shared" si="8"/>
        <v>5</v>
      </c>
      <c r="H40" s="358">
        <f t="shared" si="8"/>
        <v>94</v>
      </c>
      <c r="I40" s="358">
        <f>SUM(I29:I39)</f>
        <v>73</v>
      </c>
      <c r="J40" s="358">
        <f t="shared" si="8"/>
        <v>132</v>
      </c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67"/>
      <c r="Z40" s="68"/>
      <c r="AA40" s="68"/>
      <c r="AB40" s="67"/>
      <c r="AC40" s="67"/>
      <c r="AD40" s="67"/>
      <c r="AE40" s="67"/>
      <c r="AF40" s="67"/>
    </row>
    <row r="41" spans="1:32" ht="15" customHeight="1">
      <c r="A41" s="222" t="s">
        <v>67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8"/>
      <c r="AF41" s="67"/>
    </row>
    <row r="42" spans="1:32" ht="15" customHeight="1">
      <c r="A42" s="130">
        <f>+A39+1</f>
        <v>23</v>
      </c>
      <c r="B42" s="131" t="s">
        <v>68</v>
      </c>
      <c r="C42" s="392">
        <v>4</v>
      </c>
      <c r="D42" s="393">
        <v>3</v>
      </c>
      <c r="E42" s="394">
        <f t="shared" ref="E42:E43" si="9">SUM(F42:J42)</f>
        <v>44</v>
      </c>
      <c r="F42" s="363">
        <v>22</v>
      </c>
      <c r="G42" s="323"/>
      <c r="H42" s="323">
        <v>22</v>
      </c>
      <c r="I42" s="323"/>
      <c r="J42" s="324"/>
      <c r="K42" s="322"/>
      <c r="L42" s="323"/>
      <c r="M42" s="323"/>
      <c r="N42" s="325"/>
      <c r="O42" s="326">
        <v>22</v>
      </c>
      <c r="P42" s="323">
        <v>22</v>
      </c>
      <c r="Q42" s="323"/>
      <c r="R42" s="324"/>
      <c r="S42" s="322"/>
      <c r="T42" s="323"/>
      <c r="U42" s="323"/>
      <c r="V42" s="325"/>
      <c r="W42" s="325"/>
      <c r="X42" s="324"/>
      <c r="Y42" s="34"/>
      <c r="Z42" s="30"/>
      <c r="AA42" s="31">
        <v>4</v>
      </c>
      <c r="AB42" s="30"/>
      <c r="AC42" s="30"/>
      <c r="AD42" s="30"/>
      <c r="AE42" s="102"/>
      <c r="AF42" s="250"/>
    </row>
    <row r="43" spans="1:32" ht="28.35" customHeight="1">
      <c r="A43" s="103">
        <f t="shared" ref="A43:A60" si="10">+A42+1</f>
        <v>24</v>
      </c>
      <c r="B43" s="132" t="s">
        <v>69</v>
      </c>
      <c r="C43" s="395">
        <f t="shared" ref="C43:C44" si="11">Y43+Z43+AA43+AB43+AD43+AE43</f>
        <v>4</v>
      </c>
      <c r="D43" s="396" t="s">
        <v>43</v>
      </c>
      <c r="E43" s="397">
        <f t="shared" si="9"/>
        <v>48</v>
      </c>
      <c r="F43" s="330">
        <f>K43+M43+O43+Q43+S43+U43</f>
        <v>22</v>
      </c>
      <c r="G43" s="331"/>
      <c r="H43" s="331"/>
      <c r="I43" s="331">
        <v>26</v>
      </c>
      <c r="J43" s="332"/>
      <c r="K43" s="333"/>
      <c r="L43" s="331"/>
      <c r="M43" s="331"/>
      <c r="N43" s="334"/>
      <c r="O43" s="335">
        <v>22</v>
      </c>
      <c r="P43" s="331">
        <v>26</v>
      </c>
      <c r="Q43" s="331"/>
      <c r="R43" s="332"/>
      <c r="S43" s="333"/>
      <c r="T43" s="331"/>
      <c r="U43" s="331"/>
      <c r="V43" s="334"/>
      <c r="W43" s="334"/>
      <c r="X43" s="332"/>
      <c r="Y43" s="35"/>
      <c r="Z43" s="32"/>
      <c r="AA43" s="28">
        <v>4</v>
      </c>
      <c r="AB43" s="32"/>
      <c r="AC43" s="32"/>
      <c r="AD43" s="32"/>
      <c r="AE43" s="84"/>
      <c r="AF43" s="250"/>
    </row>
    <row r="44" spans="1:32" ht="23.7" customHeight="1">
      <c r="A44" s="103">
        <f t="shared" si="10"/>
        <v>25</v>
      </c>
      <c r="B44" s="132" t="s">
        <v>70</v>
      </c>
      <c r="C44" s="395">
        <f t="shared" si="11"/>
        <v>4</v>
      </c>
      <c r="D44" s="396" t="s">
        <v>43</v>
      </c>
      <c r="E44" s="397">
        <f t="shared" ref="E44:E45" si="12">SUM(F44:J44)</f>
        <v>48</v>
      </c>
      <c r="F44" s="330">
        <f>K44+M44+O44+Q44+S44+U44</f>
        <v>22</v>
      </c>
      <c r="G44" s="331"/>
      <c r="H44" s="331">
        <v>26</v>
      </c>
      <c r="I44" s="331"/>
      <c r="J44" s="332"/>
      <c r="K44" s="333"/>
      <c r="L44" s="331"/>
      <c r="M44" s="331"/>
      <c r="N44" s="334"/>
      <c r="O44" s="335">
        <v>22</v>
      </c>
      <c r="P44" s="331">
        <v>26</v>
      </c>
      <c r="Q44" s="331"/>
      <c r="R44" s="332"/>
      <c r="S44" s="333"/>
      <c r="T44" s="331"/>
      <c r="U44" s="331"/>
      <c r="V44" s="334"/>
      <c r="W44" s="334"/>
      <c r="X44" s="332"/>
      <c r="Y44" s="35"/>
      <c r="Z44" s="32"/>
      <c r="AA44" s="28">
        <v>4</v>
      </c>
      <c r="AB44" s="32"/>
      <c r="AC44" s="32"/>
      <c r="AD44" s="32"/>
      <c r="AE44" s="84"/>
      <c r="AF44" s="250"/>
    </row>
    <row r="45" spans="1:32" ht="17.850000000000001" customHeight="1">
      <c r="A45" s="103">
        <f t="shared" si="10"/>
        <v>26</v>
      </c>
      <c r="B45" s="132" t="s">
        <v>71</v>
      </c>
      <c r="C45" s="395">
        <v>5</v>
      </c>
      <c r="D45" s="396">
        <v>3</v>
      </c>
      <c r="E45" s="397">
        <f t="shared" si="12"/>
        <v>48</v>
      </c>
      <c r="F45" s="330">
        <f>K45+M45+O45+Q45+S45+U45</f>
        <v>22</v>
      </c>
      <c r="G45" s="331"/>
      <c r="H45" s="331">
        <v>26</v>
      </c>
      <c r="I45" s="331"/>
      <c r="J45" s="332"/>
      <c r="K45" s="333"/>
      <c r="L45" s="331"/>
      <c r="M45" s="331"/>
      <c r="N45" s="334"/>
      <c r="O45" s="335">
        <v>22</v>
      </c>
      <c r="P45" s="331">
        <v>26</v>
      </c>
      <c r="Q45" s="331"/>
      <c r="R45" s="332"/>
      <c r="S45" s="333"/>
      <c r="T45" s="331"/>
      <c r="U45" s="331"/>
      <c r="V45" s="334"/>
      <c r="W45" s="334"/>
      <c r="X45" s="332"/>
      <c r="Y45" s="35"/>
      <c r="Z45" s="32"/>
      <c r="AA45" s="28">
        <v>4</v>
      </c>
      <c r="AB45" s="32"/>
      <c r="AC45" s="32"/>
      <c r="AD45" s="32"/>
      <c r="AE45" s="84"/>
      <c r="AF45" s="250"/>
    </row>
    <row r="46" spans="1:32" ht="17.850000000000001" customHeight="1">
      <c r="A46" s="103">
        <f t="shared" si="10"/>
        <v>27</v>
      </c>
      <c r="B46" s="133" t="s">
        <v>72</v>
      </c>
      <c r="C46" s="392">
        <f>Y46+Z46+AA46+AB46+AD46+AE46</f>
        <v>4</v>
      </c>
      <c r="D46" s="320">
        <v>3</v>
      </c>
      <c r="E46" s="394">
        <f>SUM(F46:J46)</f>
        <v>46</v>
      </c>
      <c r="F46" s="363">
        <f>K46+M46+O46+Q46+S46+U46</f>
        <v>22</v>
      </c>
      <c r="G46" s="323"/>
      <c r="H46" s="323">
        <v>24</v>
      </c>
      <c r="I46" s="323"/>
      <c r="J46" s="324"/>
      <c r="K46" s="322"/>
      <c r="L46" s="323"/>
      <c r="M46" s="323"/>
      <c r="N46" s="325"/>
      <c r="O46" s="326">
        <v>22</v>
      </c>
      <c r="P46" s="323">
        <v>24</v>
      </c>
      <c r="Q46" s="323"/>
      <c r="R46" s="324"/>
      <c r="S46" s="322"/>
      <c r="T46" s="323"/>
      <c r="U46" s="323"/>
      <c r="V46" s="325"/>
      <c r="W46" s="325"/>
      <c r="X46" s="324"/>
      <c r="Y46" s="34"/>
      <c r="Z46" s="30"/>
      <c r="AA46" s="30">
        <v>4</v>
      </c>
      <c r="AB46" s="29"/>
      <c r="AC46" s="29"/>
      <c r="AD46" s="30"/>
      <c r="AE46" s="102"/>
      <c r="AF46" s="250"/>
    </row>
    <row r="47" spans="1:32" ht="24.75" customHeight="1">
      <c r="A47" s="103">
        <f t="shared" si="10"/>
        <v>28</v>
      </c>
      <c r="B47" s="132" t="s">
        <v>73</v>
      </c>
      <c r="C47" s="395">
        <v>5</v>
      </c>
      <c r="D47" s="337">
        <v>3</v>
      </c>
      <c r="E47" s="397">
        <v>48</v>
      </c>
      <c r="F47" s="330">
        <v>22</v>
      </c>
      <c r="G47" s="331"/>
      <c r="H47" s="331">
        <v>26</v>
      </c>
      <c r="I47" s="331"/>
      <c r="J47" s="332"/>
      <c r="K47" s="333"/>
      <c r="L47" s="331"/>
      <c r="M47" s="331"/>
      <c r="N47" s="334"/>
      <c r="O47" s="335">
        <v>22</v>
      </c>
      <c r="P47" s="331">
        <v>26</v>
      </c>
      <c r="Q47" s="331"/>
      <c r="R47" s="332"/>
      <c r="S47" s="333"/>
      <c r="T47" s="331"/>
      <c r="U47" s="331"/>
      <c r="V47" s="334"/>
      <c r="W47" s="334"/>
      <c r="X47" s="332"/>
      <c r="Y47" s="35"/>
      <c r="Z47" s="32"/>
      <c r="AA47" s="39">
        <v>4</v>
      </c>
      <c r="AB47" s="27"/>
      <c r="AC47" s="27"/>
      <c r="AD47" s="28"/>
      <c r="AE47" s="84"/>
      <c r="AF47" s="250"/>
    </row>
    <row r="48" spans="1:32" ht="17.25" customHeight="1">
      <c r="A48" s="103">
        <f t="shared" si="10"/>
        <v>29</v>
      </c>
      <c r="B48" s="134" t="s">
        <v>61</v>
      </c>
      <c r="C48" s="395">
        <v>0</v>
      </c>
      <c r="D48" s="396" t="s">
        <v>43</v>
      </c>
      <c r="E48" s="397">
        <v>60</v>
      </c>
      <c r="F48" s="330"/>
      <c r="G48" s="331"/>
      <c r="H48" s="331"/>
      <c r="I48" s="331">
        <v>60</v>
      </c>
      <c r="J48" s="332"/>
      <c r="K48" s="333"/>
      <c r="L48" s="331"/>
      <c r="M48" s="331"/>
      <c r="N48" s="334"/>
      <c r="O48" s="335"/>
      <c r="P48" s="331">
        <v>60</v>
      </c>
      <c r="Q48" s="331"/>
      <c r="R48" s="332"/>
      <c r="S48" s="333"/>
      <c r="T48" s="331"/>
      <c r="U48" s="331"/>
      <c r="V48" s="334"/>
      <c r="W48" s="334"/>
      <c r="X48" s="332"/>
      <c r="Y48" s="35"/>
      <c r="Z48" s="32"/>
      <c r="AA48" s="28">
        <v>0</v>
      </c>
      <c r="AB48" s="32"/>
      <c r="AC48" s="32"/>
      <c r="AD48" s="32"/>
      <c r="AE48" s="84"/>
      <c r="AF48" s="67"/>
    </row>
    <row r="49" spans="1:33" ht="24.75" customHeight="1">
      <c r="A49" s="135">
        <f t="shared" si="10"/>
        <v>30</v>
      </c>
      <c r="B49" s="136" t="s">
        <v>74</v>
      </c>
      <c r="C49" s="398">
        <v>4</v>
      </c>
      <c r="D49" s="350" t="s">
        <v>43</v>
      </c>
      <c r="E49" s="399">
        <v>48</v>
      </c>
      <c r="F49" s="352">
        <v>24</v>
      </c>
      <c r="G49" s="353"/>
      <c r="H49" s="353"/>
      <c r="I49" s="353">
        <v>24</v>
      </c>
      <c r="J49" s="354"/>
      <c r="K49" s="355"/>
      <c r="L49" s="353"/>
      <c r="M49" s="353"/>
      <c r="N49" s="356"/>
      <c r="O49" s="357">
        <v>26</v>
      </c>
      <c r="P49" s="353">
        <v>34</v>
      </c>
      <c r="Q49" s="353"/>
      <c r="R49" s="354"/>
      <c r="S49" s="355"/>
      <c r="T49" s="353"/>
      <c r="U49" s="353"/>
      <c r="V49" s="356"/>
      <c r="W49" s="356"/>
      <c r="X49" s="354"/>
      <c r="Y49" s="38"/>
      <c r="Z49" s="33"/>
      <c r="AA49" s="26">
        <v>6</v>
      </c>
      <c r="AB49" s="33"/>
      <c r="AC49" s="33"/>
      <c r="AD49" s="33"/>
      <c r="AE49" s="125"/>
      <c r="AF49" s="67"/>
    </row>
    <row r="50" spans="1:33" ht="24.75" customHeight="1">
      <c r="A50" s="105"/>
      <c r="B50" s="126"/>
      <c r="C50" s="400">
        <f>SUM(C42:C49)</f>
        <v>30</v>
      </c>
      <c r="D50" s="400"/>
      <c r="E50" s="400">
        <f t="shared" ref="E50:J50" si="13">SUM(E42:E49)</f>
        <v>390</v>
      </c>
      <c r="F50" s="400">
        <f t="shared" si="13"/>
        <v>156</v>
      </c>
      <c r="G50" s="400">
        <f t="shared" si="13"/>
        <v>0</v>
      </c>
      <c r="H50" s="400">
        <f>SUM(H42:H49)</f>
        <v>124</v>
      </c>
      <c r="I50" s="400">
        <f t="shared" si="13"/>
        <v>110</v>
      </c>
      <c r="J50" s="400">
        <f t="shared" si="13"/>
        <v>0</v>
      </c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127"/>
      <c r="Z50" s="127"/>
      <c r="AA50" s="128"/>
      <c r="AB50" s="127"/>
      <c r="AC50" s="127"/>
      <c r="AD50" s="127"/>
      <c r="AE50" s="129"/>
      <c r="AF50" s="67"/>
    </row>
    <row r="51" spans="1:33" ht="15" customHeight="1">
      <c r="A51" s="216" t="s">
        <v>75</v>
      </c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8"/>
      <c r="AF51" s="67"/>
    </row>
    <row r="52" spans="1:33" ht="18.899999999999999" customHeight="1">
      <c r="A52" s="108">
        <v>32</v>
      </c>
      <c r="B52" s="109" t="s">
        <v>76</v>
      </c>
      <c r="C52" s="360">
        <v>4</v>
      </c>
      <c r="D52" s="401">
        <v>4</v>
      </c>
      <c r="E52" s="402">
        <f>SUM(F52:J52)</f>
        <v>48</v>
      </c>
      <c r="F52" s="403">
        <f>K52+M52+O52+Q52+S52+U52</f>
        <v>22</v>
      </c>
      <c r="G52" s="404"/>
      <c r="H52" s="404">
        <v>26</v>
      </c>
      <c r="I52" s="404"/>
      <c r="J52" s="405"/>
      <c r="K52" s="406"/>
      <c r="L52" s="404"/>
      <c r="M52" s="404"/>
      <c r="N52" s="405"/>
      <c r="O52" s="406"/>
      <c r="P52" s="404"/>
      <c r="Q52" s="404">
        <v>22</v>
      </c>
      <c r="R52" s="405">
        <v>26</v>
      </c>
      <c r="S52" s="406"/>
      <c r="T52" s="404"/>
      <c r="U52" s="404"/>
      <c r="V52" s="405"/>
      <c r="W52" s="405"/>
      <c r="X52" s="405"/>
      <c r="Y52" s="119"/>
      <c r="Z52" s="79"/>
      <c r="AA52" s="80"/>
      <c r="AB52" s="79">
        <v>4</v>
      </c>
      <c r="AC52" s="79"/>
      <c r="AD52" s="79"/>
      <c r="AE52" s="121"/>
      <c r="AF52" s="250"/>
    </row>
    <row r="53" spans="1:33" ht="23.25" customHeight="1">
      <c r="A53" s="104">
        <v>33</v>
      </c>
      <c r="B53" s="110" t="s">
        <v>77</v>
      </c>
      <c r="C53" s="364">
        <f t="shared" ref="C53:C60" si="14">Y53+Z53+AA53+AB53+AD53+AE53</f>
        <v>2</v>
      </c>
      <c r="D53" s="407" t="s">
        <v>43</v>
      </c>
      <c r="E53" s="408">
        <f t="shared" ref="E53:E68" si="15">SUM(F53:J53)</f>
        <v>46</v>
      </c>
      <c r="F53" s="409">
        <f>K53+M53+O53+Q53+S53+U53</f>
        <v>22</v>
      </c>
      <c r="G53" s="331"/>
      <c r="H53" s="331">
        <v>24</v>
      </c>
      <c r="I53" s="331"/>
      <c r="J53" s="334"/>
      <c r="K53" s="410"/>
      <c r="L53" s="331"/>
      <c r="M53" s="331"/>
      <c r="N53" s="334"/>
      <c r="O53" s="410"/>
      <c r="P53" s="331"/>
      <c r="Q53" s="331">
        <v>22</v>
      </c>
      <c r="R53" s="334">
        <v>24</v>
      </c>
      <c r="S53" s="410"/>
      <c r="T53" s="331"/>
      <c r="U53" s="331"/>
      <c r="V53" s="334"/>
      <c r="W53" s="334"/>
      <c r="X53" s="334"/>
      <c r="Y53" s="122"/>
      <c r="Z53" s="32"/>
      <c r="AA53" s="32"/>
      <c r="AB53" s="27">
        <v>2</v>
      </c>
      <c r="AC53" s="27"/>
      <c r="AD53" s="32"/>
      <c r="AE53" s="84"/>
      <c r="AF53" s="254"/>
    </row>
    <row r="54" spans="1:33" ht="15" customHeight="1">
      <c r="A54" s="104">
        <f t="shared" si="10"/>
        <v>34</v>
      </c>
      <c r="B54" s="110" t="s">
        <v>78</v>
      </c>
      <c r="C54" s="364">
        <f t="shared" si="14"/>
        <v>4</v>
      </c>
      <c r="D54" s="407">
        <v>4</v>
      </c>
      <c r="E54" s="408">
        <f t="shared" si="15"/>
        <v>48</v>
      </c>
      <c r="F54" s="409">
        <f>K54+M54+O54+Q54+S54+U54</f>
        <v>24</v>
      </c>
      <c r="G54" s="331"/>
      <c r="H54" s="331">
        <v>24</v>
      </c>
      <c r="I54" s="331"/>
      <c r="J54" s="334"/>
      <c r="K54" s="410"/>
      <c r="L54" s="331"/>
      <c r="M54" s="331"/>
      <c r="N54" s="334"/>
      <c r="O54" s="410"/>
      <c r="P54" s="331"/>
      <c r="Q54" s="331">
        <v>24</v>
      </c>
      <c r="R54" s="334">
        <v>24</v>
      </c>
      <c r="S54" s="410"/>
      <c r="T54" s="331"/>
      <c r="U54" s="331"/>
      <c r="V54" s="334"/>
      <c r="W54" s="334"/>
      <c r="X54" s="334"/>
      <c r="Y54" s="122"/>
      <c r="Z54" s="32"/>
      <c r="AA54" s="28"/>
      <c r="AB54" s="27">
        <v>4</v>
      </c>
      <c r="AC54" s="27"/>
      <c r="AD54" s="32"/>
      <c r="AE54" s="84"/>
      <c r="AF54" s="250"/>
    </row>
    <row r="55" spans="1:33" ht="16.2" customHeight="1">
      <c r="A55" s="104">
        <f t="shared" si="10"/>
        <v>35</v>
      </c>
      <c r="B55" s="110" t="s">
        <v>79</v>
      </c>
      <c r="C55" s="364">
        <f t="shared" si="14"/>
        <v>2</v>
      </c>
      <c r="D55" s="407" t="s">
        <v>43</v>
      </c>
      <c r="E55" s="408">
        <f t="shared" si="15"/>
        <v>36</v>
      </c>
      <c r="F55" s="409">
        <f>K55+M55+O55+Q55+S55+U55</f>
        <v>22</v>
      </c>
      <c r="G55" s="331"/>
      <c r="H55" s="331"/>
      <c r="I55" s="331">
        <f>L55+N55+P55+R55+T55+X55</f>
        <v>14</v>
      </c>
      <c r="J55" s="334"/>
      <c r="K55" s="410"/>
      <c r="L55" s="331"/>
      <c r="M55" s="331"/>
      <c r="N55" s="334"/>
      <c r="O55" s="410"/>
      <c r="P55" s="331"/>
      <c r="Q55" s="331">
        <v>22</v>
      </c>
      <c r="R55" s="334">
        <v>14</v>
      </c>
      <c r="S55" s="410"/>
      <c r="T55" s="331"/>
      <c r="U55" s="331"/>
      <c r="V55" s="334"/>
      <c r="W55" s="334"/>
      <c r="X55" s="334"/>
      <c r="Y55" s="122"/>
      <c r="Z55" s="32"/>
      <c r="AA55" s="32"/>
      <c r="AB55" s="27">
        <v>2</v>
      </c>
      <c r="AC55" s="27"/>
      <c r="AD55" s="32"/>
      <c r="AE55" s="84"/>
      <c r="AF55" s="250"/>
    </row>
    <row r="56" spans="1:33" ht="39.15" customHeight="1">
      <c r="A56" s="104">
        <f t="shared" si="10"/>
        <v>36</v>
      </c>
      <c r="B56" s="110" t="s">
        <v>80</v>
      </c>
      <c r="C56" s="364">
        <f t="shared" si="14"/>
        <v>2</v>
      </c>
      <c r="D56" s="407" t="s">
        <v>43</v>
      </c>
      <c r="E56" s="408">
        <f t="shared" si="15"/>
        <v>36</v>
      </c>
      <c r="F56" s="409"/>
      <c r="G56" s="331"/>
      <c r="H56" s="331"/>
      <c r="I56" s="331"/>
      <c r="J56" s="334">
        <v>36</v>
      </c>
      <c r="K56" s="410"/>
      <c r="L56" s="331"/>
      <c r="M56" s="331"/>
      <c r="N56" s="334"/>
      <c r="O56" s="410"/>
      <c r="P56" s="331"/>
      <c r="Q56" s="331"/>
      <c r="R56" s="334">
        <v>36</v>
      </c>
      <c r="S56" s="410"/>
      <c r="T56" s="331"/>
      <c r="U56" s="331"/>
      <c r="V56" s="334"/>
      <c r="W56" s="334"/>
      <c r="X56" s="334"/>
      <c r="Y56" s="122"/>
      <c r="Z56" s="32"/>
      <c r="AA56" s="32"/>
      <c r="AB56" s="27">
        <v>2</v>
      </c>
      <c r="AC56" s="27"/>
      <c r="AD56" s="32"/>
      <c r="AE56" s="84"/>
      <c r="AF56" s="250"/>
      <c r="AG56" s="246"/>
    </row>
    <row r="57" spans="1:33" ht="39.15" customHeight="1">
      <c r="A57" s="104">
        <f t="shared" si="10"/>
        <v>37</v>
      </c>
      <c r="B57" s="110" t="s">
        <v>81</v>
      </c>
      <c r="C57" s="364">
        <v>0</v>
      </c>
      <c r="D57" s="407"/>
      <c r="E57" s="408">
        <v>30</v>
      </c>
      <c r="F57" s="409"/>
      <c r="G57" s="331"/>
      <c r="H57" s="331"/>
      <c r="I57" s="331">
        <v>30</v>
      </c>
      <c r="J57" s="334"/>
      <c r="K57" s="410"/>
      <c r="L57" s="331"/>
      <c r="M57" s="331"/>
      <c r="N57" s="334"/>
      <c r="O57" s="410"/>
      <c r="P57" s="331"/>
      <c r="Q57" s="331"/>
      <c r="R57" s="334"/>
      <c r="S57" s="410"/>
      <c r="T57" s="331"/>
      <c r="U57" s="331"/>
      <c r="V57" s="334"/>
      <c r="W57" s="334"/>
      <c r="X57" s="334"/>
      <c r="Y57" s="122"/>
      <c r="Z57" s="32"/>
      <c r="AA57" s="32"/>
      <c r="AB57" s="27"/>
      <c r="AC57" s="27"/>
      <c r="AD57" s="32"/>
      <c r="AE57" s="84"/>
      <c r="AF57" s="67"/>
    </row>
    <row r="58" spans="1:33" ht="24.75" customHeight="1">
      <c r="A58" s="104">
        <f t="shared" si="10"/>
        <v>38</v>
      </c>
      <c r="B58" s="184" t="s">
        <v>82</v>
      </c>
      <c r="C58" s="370">
        <f t="shared" si="14"/>
        <v>12</v>
      </c>
      <c r="D58" s="411">
        <v>4</v>
      </c>
      <c r="E58" s="412">
        <f t="shared" si="15"/>
        <v>60</v>
      </c>
      <c r="F58" s="413"/>
      <c r="G58" s="342"/>
      <c r="H58" s="342"/>
      <c r="I58" s="342">
        <f>L58+N58+P58+R58+T58+X58</f>
        <v>60</v>
      </c>
      <c r="J58" s="345"/>
      <c r="K58" s="414"/>
      <c r="L58" s="342"/>
      <c r="M58" s="342"/>
      <c r="N58" s="345"/>
      <c r="O58" s="414"/>
      <c r="P58" s="342"/>
      <c r="Q58" s="342"/>
      <c r="R58" s="345">
        <v>60</v>
      </c>
      <c r="S58" s="414"/>
      <c r="T58" s="342"/>
      <c r="U58" s="342"/>
      <c r="V58" s="345"/>
      <c r="W58" s="345"/>
      <c r="X58" s="345"/>
      <c r="Y58" s="122"/>
      <c r="Z58" s="32"/>
      <c r="AA58" s="32"/>
      <c r="AB58" s="27">
        <v>12</v>
      </c>
      <c r="AC58" s="27"/>
      <c r="AD58" s="32"/>
      <c r="AE58" s="84"/>
      <c r="AF58" s="67"/>
    </row>
    <row r="59" spans="1:33" ht="24.75" customHeight="1">
      <c r="A59" s="104">
        <f t="shared" si="10"/>
        <v>39</v>
      </c>
      <c r="B59" s="143" t="s">
        <v>83</v>
      </c>
      <c r="C59" s="375">
        <f t="shared" si="14"/>
        <v>2</v>
      </c>
      <c r="D59" s="415" t="s">
        <v>43</v>
      </c>
      <c r="E59" s="416">
        <f t="shared" si="15"/>
        <v>24</v>
      </c>
      <c r="F59" s="417"/>
      <c r="G59" s="378"/>
      <c r="H59" s="378"/>
      <c r="I59" s="378">
        <v>24</v>
      </c>
      <c r="J59" s="381"/>
      <c r="K59" s="418"/>
      <c r="L59" s="378"/>
      <c r="M59" s="378"/>
      <c r="N59" s="381"/>
      <c r="O59" s="418"/>
      <c r="P59" s="378"/>
      <c r="Q59" s="378"/>
      <c r="R59" s="381">
        <v>24</v>
      </c>
      <c r="S59" s="418"/>
      <c r="T59" s="378"/>
      <c r="U59" s="378"/>
      <c r="V59" s="381"/>
      <c r="W59" s="381"/>
      <c r="X59" s="381"/>
      <c r="Y59" s="123"/>
      <c r="Z59" s="37"/>
      <c r="AA59" s="37"/>
      <c r="AB59" s="24">
        <v>2</v>
      </c>
      <c r="AC59" s="24"/>
      <c r="AD59" s="37"/>
      <c r="AE59" s="86"/>
      <c r="AF59" s="67"/>
    </row>
    <row r="60" spans="1:33" ht="26.4" customHeight="1">
      <c r="A60" s="105">
        <f t="shared" si="10"/>
        <v>40</v>
      </c>
      <c r="B60" s="144" t="s">
        <v>84</v>
      </c>
      <c r="C60" s="419">
        <f t="shared" si="14"/>
        <v>2</v>
      </c>
      <c r="D60" s="420" t="s">
        <v>43</v>
      </c>
      <c r="E60" s="421">
        <f t="shared" si="15"/>
        <v>36</v>
      </c>
      <c r="F60" s="422"/>
      <c r="G60" s="387"/>
      <c r="H60" s="387"/>
      <c r="I60" s="387"/>
      <c r="J60" s="390">
        <v>36</v>
      </c>
      <c r="K60" s="423"/>
      <c r="L60" s="387"/>
      <c r="M60" s="387"/>
      <c r="N60" s="390"/>
      <c r="O60" s="423"/>
      <c r="P60" s="387"/>
      <c r="Q60" s="387"/>
      <c r="R60" s="390">
        <v>36</v>
      </c>
      <c r="S60" s="423"/>
      <c r="T60" s="387"/>
      <c r="U60" s="387"/>
      <c r="V60" s="390"/>
      <c r="W60" s="390"/>
      <c r="X60" s="390"/>
      <c r="Y60" s="124"/>
      <c r="Z60" s="90"/>
      <c r="AA60" s="90"/>
      <c r="AB60" s="106">
        <v>2</v>
      </c>
      <c r="AC60" s="106"/>
      <c r="AD60" s="90"/>
      <c r="AE60" s="91"/>
      <c r="AF60" s="67"/>
    </row>
    <row r="61" spans="1:33" ht="26.4" customHeight="1">
      <c r="A61" s="43"/>
      <c r="B61" s="51"/>
      <c r="C61" s="358">
        <f>SUM(C52:C60)</f>
        <v>30</v>
      </c>
      <c r="D61" s="358"/>
      <c r="E61" s="359">
        <f>SUM(E52:E60)</f>
        <v>364</v>
      </c>
      <c r="F61" s="358">
        <f t="shared" ref="F61:J61" si="16">SUM(F52:F60)</f>
        <v>90</v>
      </c>
      <c r="G61" s="358">
        <f t="shared" si="16"/>
        <v>0</v>
      </c>
      <c r="H61" s="358">
        <f t="shared" si="16"/>
        <v>74</v>
      </c>
      <c r="I61" s="358">
        <f t="shared" si="16"/>
        <v>128</v>
      </c>
      <c r="J61" s="358">
        <f t="shared" si="16"/>
        <v>72</v>
      </c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46"/>
      <c r="Z61" s="46"/>
      <c r="AA61" s="46"/>
      <c r="AB61" s="45"/>
      <c r="AC61" s="45"/>
      <c r="AD61" s="46"/>
      <c r="AE61" s="46"/>
      <c r="AF61" s="67"/>
    </row>
    <row r="62" spans="1:33" ht="15" customHeight="1">
      <c r="A62" s="204" t="s">
        <v>85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  <c r="Z62" s="205"/>
      <c r="AA62" s="205"/>
      <c r="AB62" s="205"/>
      <c r="AC62" s="205"/>
      <c r="AD62" s="205"/>
      <c r="AE62" s="206"/>
      <c r="AF62" s="67"/>
    </row>
    <row r="63" spans="1:33" ht="18" customHeight="1">
      <c r="A63" s="161">
        <f>+A60+1</f>
        <v>41</v>
      </c>
      <c r="B63" s="162" t="s">
        <v>86</v>
      </c>
      <c r="C63" s="424">
        <f>Y63+Z63+AA63+AB63+AC63+AD63+AE63</f>
        <v>4</v>
      </c>
      <c r="D63" s="425">
        <v>5</v>
      </c>
      <c r="E63" s="426">
        <f t="shared" si="15"/>
        <v>48</v>
      </c>
      <c r="F63" s="427">
        <f>K63+M63+O63+Q63+S63+U63+W63</f>
        <v>22</v>
      </c>
      <c r="G63" s="428"/>
      <c r="H63" s="428">
        <v>26</v>
      </c>
      <c r="I63" s="428"/>
      <c r="J63" s="429"/>
      <c r="K63" s="430"/>
      <c r="L63" s="428"/>
      <c r="M63" s="428"/>
      <c r="N63" s="429"/>
      <c r="O63" s="430"/>
      <c r="P63" s="428"/>
      <c r="Q63" s="428"/>
      <c r="R63" s="429"/>
      <c r="S63" s="430">
        <v>22</v>
      </c>
      <c r="T63" s="428">
        <v>26</v>
      </c>
      <c r="U63" s="428"/>
      <c r="V63" s="428"/>
      <c r="W63" s="428"/>
      <c r="X63" s="429"/>
      <c r="Y63" s="163"/>
      <c r="Z63" s="164"/>
      <c r="AA63" s="164"/>
      <c r="AB63" s="164"/>
      <c r="AC63" s="165">
        <v>4</v>
      </c>
      <c r="AD63" s="166"/>
      <c r="AE63" s="167"/>
      <c r="AF63" s="250"/>
    </row>
    <row r="64" spans="1:33" ht="18" customHeight="1">
      <c r="A64" s="118">
        <f>+A63+1</f>
        <v>42</v>
      </c>
      <c r="B64" s="153" t="s">
        <v>87</v>
      </c>
      <c r="C64" s="375">
        <f t="shared" ref="C64:C72" si="17">Y64+Z64+AA64+AB64+AC64+AD64+AE64</f>
        <v>4</v>
      </c>
      <c r="D64" s="415">
        <v>5</v>
      </c>
      <c r="E64" s="416">
        <f t="shared" si="15"/>
        <v>48</v>
      </c>
      <c r="F64" s="431">
        <f t="shared" ref="F64:F68" si="18">K64+M64+O64+Q64+S64+U64+W64</f>
        <v>22</v>
      </c>
      <c r="G64" s="432"/>
      <c r="H64" s="432">
        <v>22</v>
      </c>
      <c r="I64" s="432"/>
      <c r="J64" s="433">
        <v>4</v>
      </c>
      <c r="K64" s="434"/>
      <c r="L64" s="432"/>
      <c r="M64" s="432"/>
      <c r="N64" s="433"/>
      <c r="O64" s="434"/>
      <c r="P64" s="432"/>
      <c r="Q64" s="432"/>
      <c r="R64" s="433"/>
      <c r="S64" s="434">
        <v>22</v>
      </c>
      <c r="T64" s="432">
        <v>26</v>
      </c>
      <c r="U64" s="432"/>
      <c r="V64" s="432"/>
      <c r="W64" s="432"/>
      <c r="X64" s="433"/>
      <c r="Y64" s="146"/>
      <c r="Z64" s="137"/>
      <c r="AA64" s="137"/>
      <c r="AB64" s="137"/>
      <c r="AC64" s="138">
        <v>4</v>
      </c>
      <c r="AD64" s="139"/>
      <c r="AE64" s="155"/>
      <c r="AF64" s="250"/>
    </row>
    <row r="65" spans="1:34" ht="18" customHeight="1">
      <c r="A65" s="118">
        <f>+A64+1</f>
        <v>43</v>
      </c>
      <c r="B65" s="153" t="s">
        <v>88</v>
      </c>
      <c r="C65" s="375">
        <f t="shared" si="17"/>
        <v>3</v>
      </c>
      <c r="D65" s="415" t="s">
        <v>43</v>
      </c>
      <c r="E65" s="416">
        <f t="shared" si="15"/>
        <v>38</v>
      </c>
      <c r="F65" s="431">
        <f t="shared" si="18"/>
        <v>12</v>
      </c>
      <c r="G65" s="432"/>
      <c r="H65" s="432">
        <v>26</v>
      </c>
      <c r="I65" s="432"/>
      <c r="J65" s="433"/>
      <c r="K65" s="434"/>
      <c r="L65" s="432"/>
      <c r="M65" s="432"/>
      <c r="N65" s="433"/>
      <c r="O65" s="434"/>
      <c r="P65" s="432"/>
      <c r="Q65" s="432"/>
      <c r="R65" s="433"/>
      <c r="S65" s="434">
        <v>12</v>
      </c>
      <c r="T65" s="432">
        <v>26</v>
      </c>
      <c r="U65" s="432"/>
      <c r="V65" s="432"/>
      <c r="W65" s="432"/>
      <c r="X65" s="433"/>
      <c r="Y65" s="146"/>
      <c r="Z65" s="137"/>
      <c r="AA65" s="137"/>
      <c r="AB65" s="137"/>
      <c r="AC65" s="138">
        <v>3</v>
      </c>
      <c r="AD65" s="139"/>
      <c r="AE65" s="155"/>
      <c r="AF65" s="250" t="s">
        <v>89</v>
      </c>
    </row>
    <row r="66" spans="1:34" ht="27.15" customHeight="1">
      <c r="A66" s="118">
        <f>+A65+1</f>
        <v>44</v>
      </c>
      <c r="B66" s="153" t="s">
        <v>90</v>
      </c>
      <c r="C66" s="375">
        <f t="shared" si="17"/>
        <v>3</v>
      </c>
      <c r="D66" s="415" t="s">
        <v>43</v>
      </c>
      <c r="E66" s="416">
        <f t="shared" si="15"/>
        <v>48</v>
      </c>
      <c r="F66" s="431">
        <f t="shared" si="18"/>
        <v>22</v>
      </c>
      <c r="G66" s="432"/>
      <c r="H66" s="432">
        <v>26</v>
      </c>
      <c r="I66" s="432"/>
      <c r="J66" s="433"/>
      <c r="K66" s="434"/>
      <c r="L66" s="432"/>
      <c r="M66" s="432"/>
      <c r="N66" s="433"/>
      <c r="O66" s="434"/>
      <c r="P66" s="432"/>
      <c r="Q66" s="432"/>
      <c r="R66" s="433"/>
      <c r="S66" s="434">
        <v>22</v>
      </c>
      <c r="T66" s="432">
        <v>26</v>
      </c>
      <c r="U66" s="432"/>
      <c r="V66" s="432"/>
      <c r="W66" s="432"/>
      <c r="X66" s="433"/>
      <c r="Y66" s="146"/>
      <c r="Z66" s="137"/>
      <c r="AA66" s="137"/>
      <c r="AB66" s="137"/>
      <c r="AC66" s="138">
        <v>3</v>
      </c>
      <c r="AD66" s="139"/>
      <c r="AE66" s="155"/>
      <c r="AF66" s="250"/>
    </row>
    <row r="67" spans="1:34" ht="33.9" customHeight="1">
      <c r="A67" s="118">
        <f>+A66+1</f>
        <v>45</v>
      </c>
      <c r="B67" s="153" t="s">
        <v>91</v>
      </c>
      <c r="C67" s="375">
        <f t="shared" si="17"/>
        <v>3</v>
      </c>
      <c r="D67" s="415" t="s">
        <v>43</v>
      </c>
      <c r="E67" s="416">
        <f t="shared" si="15"/>
        <v>44</v>
      </c>
      <c r="F67" s="431">
        <f t="shared" si="18"/>
        <v>22</v>
      </c>
      <c r="G67" s="432"/>
      <c r="H67" s="432">
        <v>16</v>
      </c>
      <c r="I67" s="432"/>
      <c r="J67" s="433">
        <v>6</v>
      </c>
      <c r="K67" s="434"/>
      <c r="L67" s="432"/>
      <c r="M67" s="432"/>
      <c r="N67" s="433"/>
      <c r="O67" s="434"/>
      <c r="P67" s="432"/>
      <c r="Q67" s="432"/>
      <c r="R67" s="433"/>
      <c r="S67" s="434">
        <v>22</v>
      </c>
      <c r="T67" s="432">
        <v>22</v>
      </c>
      <c r="U67" s="432"/>
      <c r="V67" s="432"/>
      <c r="W67" s="432"/>
      <c r="X67" s="433"/>
      <c r="Y67" s="146"/>
      <c r="Z67" s="137"/>
      <c r="AA67" s="137"/>
      <c r="AB67" s="137"/>
      <c r="AC67" s="138">
        <v>3</v>
      </c>
      <c r="AD67" s="139"/>
      <c r="AE67" s="155"/>
      <c r="AF67" s="250"/>
    </row>
    <row r="68" spans="1:34" ht="18" customHeight="1">
      <c r="A68" s="118">
        <f>+A67+1</f>
        <v>46</v>
      </c>
      <c r="B68" s="154" t="s">
        <v>92</v>
      </c>
      <c r="C68" s="435">
        <f t="shared" si="17"/>
        <v>2</v>
      </c>
      <c r="D68" s="435" t="s">
        <v>43</v>
      </c>
      <c r="E68" s="436">
        <f t="shared" si="15"/>
        <v>36</v>
      </c>
      <c r="F68" s="437">
        <f t="shared" si="18"/>
        <v>10</v>
      </c>
      <c r="G68" s="438"/>
      <c r="H68" s="438">
        <v>26</v>
      </c>
      <c r="I68" s="438"/>
      <c r="J68" s="433"/>
      <c r="K68" s="434"/>
      <c r="L68" s="432"/>
      <c r="M68" s="432"/>
      <c r="N68" s="433"/>
      <c r="O68" s="434"/>
      <c r="P68" s="432"/>
      <c r="Q68" s="432"/>
      <c r="R68" s="433"/>
      <c r="S68" s="434">
        <v>10</v>
      </c>
      <c r="T68" s="432">
        <v>26</v>
      </c>
      <c r="U68" s="432"/>
      <c r="V68" s="432"/>
      <c r="W68" s="432"/>
      <c r="X68" s="433"/>
      <c r="Y68" s="146"/>
      <c r="Z68" s="137"/>
      <c r="AA68" s="137"/>
      <c r="AB68" s="137"/>
      <c r="AC68" s="138">
        <v>2</v>
      </c>
      <c r="AD68" s="139"/>
      <c r="AE68" s="155"/>
      <c r="AF68" s="250"/>
    </row>
    <row r="69" spans="1:34" ht="30" customHeight="1">
      <c r="A69" s="118">
        <f t="shared" ref="A69:A72" si="19">+A68+1</f>
        <v>47</v>
      </c>
      <c r="B69" s="153" t="s">
        <v>93</v>
      </c>
      <c r="C69" s="375">
        <f>Y69+Z69+AA69+AB69+AC69+AD69+AE69</f>
        <v>1</v>
      </c>
      <c r="D69" s="439" t="s">
        <v>43</v>
      </c>
      <c r="E69" s="416">
        <v>20</v>
      </c>
      <c r="F69" s="431">
        <v>20</v>
      </c>
      <c r="G69" s="432"/>
      <c r="H69" s="432"/>
      <c r="I69" s="432"/>
      <c r="J69" s="433"/>
      <c r="K69" s="434"/>
      <c r="L69" s="432"/>
      <c r="M69" s="432"/>
      <c r="N69" s="433"/>
      <c r="O69" s="434"/>
      <c r="P69" s="432"/>
      <c r="Q69" s="432"/>
      <c r="R69" s="433"/>
      <c r="S69" s="434">
        <v>20</v>
      </c>
      <c r="T69" s="432"/>
      <c r="U69" s="432"/>
      <c r="V69" s="432"/>
      <c r="W69" s="432"/>
      <c r="X69" s="433"/>
      <c r="Y69" s="146"/>
      <c r="Z69" s="137"/>
      <c r="AA69" s="137"/>
      <c r="AB69" s="137"/>
      <c r="AC69" s="138">
        <v>1</v>
      </c>
      <c r="AD69" s="139"/>
      <c r="AE69" s="155"/>
      <c r="AF69" s="250"/>
    </row>
    <row r="70" spans="1:34" ht="30" customHeight="1">
      <c r="A70" s="118">
        <f t="shared" si="19"/>
        <v>48</v>
      </c>
      <c r="B70" s="255" t="s">
        <v>94</v>
      </c>
      <c r="C70" s="435">
        <f>Y70+Z70+AA70+AB70+AC70+AD70+AE70</f>
        <v>2</v>
      </c>
      <c r="D70" s="439" t="s">
        <v>43</v>
      </c>
      <c r="E70" s="416">
        <v>34</v>
      </c>
      <c r="F70" s="431">
        <v>10</v>
      </c>
      <c r="G70" s="432"/>
      <c r="H70" s="432"/>
      <c r="I70" s="432">
        <v>24</v>
      </c>
      <c r="J70" s="433"/>
      <c r="K70" s="434"/>
      <c r="L70" s="432"/>
      <c r="M70" s="432"/>
      <c r="N70" s="433"/>
      <c r="O70" s="434"/>
      <c r="P70" s="432"/>
      <c r="Q70" s="432"/>
      <c r="R70" s="433"/>
      <c r="S70" s="434">
        <v>10</v>
      </c>
      <c r="T70" s="432">
        <v>24</v>
      </c>
      <c r="U70" s="432"/>
      <c r="V70" s="432"/>
      <c r="W70" s="432"/>
      <c r="X70" s="433"/>
      <c r="Y70" s="146"/>
      <c r="Z70" s="137"/>
      <c r="AA70" s="137"/>
      <c r="AB70" s="137"/>
      <c r="AC70" s="138">
        <v>2</v>
      </c>
      <c r="AD70" s="139"/>
      <c r="AE70" s="155"/>
      <c r="AF70" s="250"/>
      <c r="AG70" s="256"/>
      <c r="AH70" s="51"/>
    </row>
    <row r="71" spans="1:34" ht="27.6" customHeight="1">
      <c r="A71" s="118">
        <f t="shared" si="19"/>
        <v>49</v>
      </c>
      <c r="B71" s="143" t="s">
        <v>95</v>
      </c>
      <c r="C71" s="375">
        <f t="shared" si="17"/>
        <v>2</v>
      </c>
      <c r="D71" s="415" t="s">
        <v>43</v>
      </c>
      <c r="E71" s="416">
        <v>20</v>
      </c>
      <c r="F71" s="431">
        <v>10</v>
      </c>
      <c r="G71" s="432"/>
      <c r="H71" s="432">
        <v>5</v>
      </c>
      <c r="I71" s="432">
        <v>5</v>
      </c>
      <c r="J71" s="433"/>
      <c r="K71" s="434"/>
      <c r="L71" s="432"/>
      <c r="M71" s="432"/>
      <c r="N71" s="433"/>
      <c r="O71" s="434"/>
      <c r="P71" s="432"/>
      <c r="Q71" s="432"/>
      <c r="R71" s="433"/>
      <c r="S71" s="434">
        <v>22</v>
      </c>
      <c r="T71" s="432"/>
      <c r="U71" s="432"/>
      <c r="V71" s="432"/>
      <c r="W71" s="432"/>
      <c r="X71" s="433"/>
      <c r="Y71" s="146"/>
      <c r="Z71" s="137"/>
      <c r="AA71" s="137"/>
      <c r="AB71" s="137"/>
      <c r="AC71" s="138">
        <v>2</v>
      </c>
      <c r="AD71" s="139"/>
      <c r="AE71" s="155"/>
      <c r="AF71" s="67"/>
    </row>
    <row r="72" spans="1:34" ht="26.1" customHeight="1">
      <c r="A72" s="152">
        <f t="shared" si="19"/>
        <v>50</v>
      </c>
      <c r="B72" s="116" t="s">
        <v>96</v>
      </c>
      <c r="C72" s="440">
        <f t="shared" si="17"/>
        <v>6</v>
      </c>
      <c r="D72" s="441" t="s">
        <v>43</v>
      </c>
      <c r="E72" s="442">
        <v>60</v>
      </c>
      <c r="F72" s="443">
        <v>20</v>
      </c>
      <c r="G72" s="444"/>
      <c r="H72" s="444">
        <v>20</v>
      </c>
      <c r="I72" s="444">
        <v>20</v>
      </c>
      <c r="J72" s="445"/>
      <c r="K72" s="446"/>
      <c r="L72" s="444"/>
      <c r="M72" s="444"/>
      <c r="N72" s="445"/>
      <c r="O72" s="446"/>
      <c r="P72" s="444"/>
      <c r="Q72" s="444"/>
      <c r="R72" s="445"/>
      <c r="S72" s="446"/>
      <c r="T72" s="444">
        <v>60</v>
      </c>
      <c r="U72" s="444"/>
      <c r="V72" s="444"/>
      <c r="W72" s="444"/>
      <c r="X72" s="445"/>
      <c r="Y72" s="156"/>
      <c r="Z72" s="157"/>
      <c r="AA72" s="157"/>
      <c r="AB72" s="157"/>
      <c r="AC72" s="158">
        <v>6</v>
      </c>
      <c r="AD72" s="159"/>
      <c r="AE72" s="160"/>
      <c r="AF72" s="67"/>
    </row>
    <row r="73" spans="1:34" ht="26.1" customHeight="1">
      <c r="A73" s="43"/>
      <c r="B73" s="51"/>
      <c r="C73" s="358">
        <f>SUM(C63:C72)</f>
        <v>30</v>
      </c>
      <c r="D73" s="358"/>
      <c r="E73" s="358">
        <f t="shared" ref="E73:J73" si="20">SUM(E63:E72)</f>
        <v>396</v>
      </c>
      <c r="F73" s="358">
        <f t="shared" si="20"/>
        <v>170</v>
      </c>
      <c r="G73" s="358">
        <f t="shared" si="20"/>
        <v>0</v>
      </c>
      <c r="H73" s="358">
        <f t="shared" si="20"/>
        <v>167</v>
      </c>
      <c r="I73" s="358">
        <f t="shared" si="20"/>
        <v>49</v>
      </c>
      <c r="J73" s="358">
        <f t="shared" si="20"/>
        <v>10</v>
      </c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46"/>
      <c r="Z73" s="46"/>
      <c r="AA73" s="46"/>
      <c r="AB73" s="46"/>
      <c r="AC73" s="45"/>
      <c r="AD73" s="45"/>
      <c r="AE73" s="46"/>
      <c r="AF73" s="67"/>
    </row>
    <row r="74" spans="1:34" ht="15" customHeight="1">
      <c r="A74" s="204" t="s">
        <v>97</v>
      </c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6"/>
      <c r="AF74" s="67"/>
    </row>
    <row r="75" spans="1:34" ht="25.35" customHeight="1">
      <c r="A75" s="104">
        <f>+A72+1</f>
        <v>51</v>
      </c>
      <c r="B75" s="168" t="s">
        <v>98</v>
      </c>
      <c r="C75" s="447">
        <f t="shared" ref="C75:C84" si="21">Y75+Z75+AA75+AB75+AD75+AE75</f>
        <v>3</v>
      </c>
      <c r="D75" s="448">
        <v>6</v>
      </c>
      <c r="E75" s="449">
        <f t="shared" ref="E75:E91" si="22">SUM(F75:J75)</f>
        <v>36</v>
      </c>
      <c r="F75" s="450">
        <f>K75+M75+O75+Q75+S75+U75</f>
        <v>12</v>
      </c>
      <c r="G75" s="451"/>
      <c r="H75" s="451">
        <v>24</v>
      </c>
      <c r="I75" s="451"/>
      <c r="J75" s="452"/>
      <c r="K75" s="453"/>
      <c r="L75" s="451"/>
      <c r="M75" s="451"/>
      <c r="N75" s="452"/>
      <c r="O75" s="453"/>
      <c r="P75" s="451"/>
      <c r="Q75" s="451"/>
      <c r="R75" s="452"/>
      <c r="S75" s="453"/>
      <c r="T75" s="451"/>
      <c r="U75" s="451">
        <v>12</v>
      </c>
      <c r="V75" s="452">
        <v>24</v>
      </c>
      <c r="W75" s="452"/>
      <c r="X75" s="452"/>
      <c r="Y75" s="169"/>
      <c r="Z75" s="40"/>
      <c r="AA75" s="40"/>
      <c r="AB75" s="40"/>
      <c r="AC75" s="40"/>
      <c r="AD75" s="170">
        <v>3</v>
      </c>
      <c r="AE75" s="171"/>
      <c r="AF75" s="250"/>
    </row>
    <row r="76" spans="1:34" ht="27.15" customHeight="1">
      <c r="A76" s="117">
        <f>+A75+1</f>
        <v>52</v>
      </c>
      <c r="B76" s="110" t="s">
        <v>99</v>
      </c>
      <c r="C76" s="364">
        <f t="shared" si="21"/>
        <v>1</v>
      </c>
      <c r="D76" s="407" t="s">
        <v>43</v>
      </c>
      <c r="E76" s="408">
        <f t="shared" si="22"/>
        <v>12</v>
      </c>
      <c r="F76" s="409">
        <f>K76+M76+O76+Q76+S76+U76+W76</f>
        <v>12</v>
      </c>
      <c r="G76" s="331"/>
      <c r="H76" s="331"/>
      <c r="I76" s="331"/>
      <c r="J76" s="334"/>
      <c r="K76" s="410"/>
      <c r="L76" s="331"/>
      <c r="M76" s="331"/>
      <c r="N76" s="334"/>
      <c r="O76" s="410"/>
      <c r="P76" s="331"/>
      <c r="Q76" s="331"/>
      <c r="R76" s="334"/>
      <c r="S76" s="410"/>
      <c r="T76" s="331"/>
      <c r="U76" s="331">
        <v>12</v>
      </c>
      <c r="V76" s="334"/>
      <c r="W76" s="334"/>
      <c r="X76" s="334"/>
      <c r="Y76" s="122"/>
      <c r="Z76" s="32"/>
      <c r="AA76" s="32"/>
      <c r="AB76" s="32"/>
      <c r="AC76" s="32"/>
      <c r="AD76" s="39">
        <v>1</v>
      </c>
      <c r="AE76" s="83"/>
      <c r="AF76" s="68"/>
    </row>
    <row r="77" spans="1:34" ht="27.15" customHeight="1">
      <c r="A77" s="104">
        <f>+A76+1</f>
        <v>53</v>
      </c>
      <c r="B77" s="111" t="s">
        <v>100</v>
      </c>
      <c r="C77" s="370">
        <f t="shared" si="21"/>
        <v>2</v>
      </c>
      <c r="D77" s="454" t="s">
        <v>43</v>
      </c>
      <c r="E77" s="408">
        <f t="shared" si="22"/>
        <v>24</v>
      </c>
      <c r="F77" s="409"/>
      <c r="G77" s="331"/>
      <c r="H77" s="331">
        <v>24</v>
      </c>
      <c r="I77" s="331"/>
      <c r="J77" s="334"/>
      <c r="K77" s="414"/>
      <c r="L77" s="342"/>
      <c r="M77" s="342"/>
      <c r="N77" s="345"/>
      <c r="O77" s="414"/>
      <c r="P77" s="342"/>
      <c r="Q77" s="342"/>
      <c r="R77" s="345"/>
      <c r="S77" s="414"/>
      <c r="T77" s="342"/>
      <c r="U77" s="342"/>
      <c r="V77" s="345">
        <v>24</v>
      </c>
      <c r="W77" s="345"/>
      <c r="X77" s="345"/>
      <c r="Y77" s="123"/>
      <c r="Z77" s="37"/>
      <c r="AA77" s="37"/>
      <c r="AB77" s="37"/>
      <c r="AC77" s="37"/>
      <c r="AD77" s="41">
        <v>2</v>
      </c>
      <c r="AE77" s="88"/>
      <c r="AF77" s="250"/>
    </row>
    <row r="78" spans="1:34" ht="15.6" customHeight="1">
      <c r="A78" s="104">
        <f>+A77+1</f>
        <v>54</v>
      </c>
      <c r="B78" s="110" t="s">
        <v>101</v>
      </c>
      <c r="C78" s="370">
        <f t="shared" si="21"/>
        <v>2</v>
      </c>
      <c r="D78" s="454">
        <v>6</v>
      </c>
      <c r="E78" s="408">
        <f t="shared" si="22"/>
        <v>22</v>
      </c>
      <c r="F78" s="409">
        <f>K78+M78+O78+Q78+S78+U78+W78</f>
        <v>22</v>
      </c>
      <c r="G78" s="331"/>
      <c r="H78" s="331"/>
      <c r="I78" s="331"/>
      <c r="J78" s="334"/>
      <c r="K78" s="414"/>
      <c r="L78" s="342"/>
      <c r="M78" s="342"/>
      <c r="N78" s="345"/>
      <c r="O78" s="414"/>
      <c r="P78" s="342"/>
      <c r="Q78" s="342"/>
      <c r="R78" s="345"/>
      <c r="S78" s="414"/>
      <c r="T78" s="342"/>
      <c r="U78" s="342">
        <v>22</v>
      </c>
      <c r="V78" s="345"/>
      <c r="W78" s="345"/>
      <c r="X78" s="345"/>
      <c r="Y78" s="123"/>
      <c r="Z78" s="37"/>
      <c r="AA78" s="37"/>
      <c r="AB78" s="37"/>
      <c r="AC78" s="37"/>
      <c r="AD78" s="41">
        <v>2</v>
      </c>
      <c r="AE78" s="88"/>
      <c r="AF78" s="250"/>
    </row>
    <row r="79" spans="1:34" ht="15" customHeight="1">
      <c r="A79" s="104">
        <f t="shared" ref="A79:A85" si="23">+A78+1</f>
        <v>55</v>
      </c>
      <c r="B79" s="110" t="s">
        <v>102</v>
      </c>
      <c r="C79" s="370">
        <f t="shared" si="21"/>
        <v>4</v>
      </c>
      <c r="D79" s="455">
        <v>6</v>
      </c>
      <c r="E79" s="408">
        <f t="shared" si="22"/>
        <v>46</v>
      </c>
      <c r="F79" s="409">
        <f>K79+M79+O79+Q79+S79+U79+W79</f>
        <v>22</v>
      </c>
      <c r="G79" s="331"/>
      <c r="H79" s="331">
        <v>24</v>
      </c>
      <c r="I79" s="342"/>
      <c r="J79" s="334"/>
      <c r="K79" s="414"/>
      <c r="L79" s="342"/>
      <c r="M79" s="342"/>
      <c r="N79" s="345"/>
      <c r="O79" s="414"/>
      <c r="P79" s="342"/>
      <c r="Q79" s="342"/>
      <c r="R79" s="345"/>
      <c r="S79" s="414"/>
      <c r="T79" s="342"/>
      <c r="U79" s="342">
        <v>22</v>
      </c>
      <c r="V79" s="345">
        <v>24</v>
      </c>
      <c r="W79" s="345"/>
      <c r="X79" s="345"/>
      <c r="Y79" s="123"/>
      <c r="Z79" s="37"/>
      <c r="AA79" s="37"/>
      <c r="AB79" s="37"/>
      <c r="AC79" s="37"/>
      <c r="AD79" s="41">
        <v>4</v>
      </c>
      <c r="AE79" s="88"/>
      <c r="AF79" s="250"/>
    </row>
    <row r="80" spans="1:34" ht="26.4" customHeight="1">
      <c r="A80" s="140">
        <f t="shared" si="23"/>
        <v>56</v>
      </c>
      <c r="B80" s="114" t="s">
        <v>103</v>
      </c>
      <c r="C80" s="370">
        <f t="shared" si="21"/>
        <v>2</v>
      </c>
      <c r="D80" s="455" t="s">
        <v>43</v>
      </c>
      <c r="E80" s="412">
        <f t="shared" si="22"/>
        <v>24</v>
      </c>
      <c r="F80" s="413"/>
      <c r="G80" s="342"/>
      <c r="H80" s="345">
        <v>24</v>
      </c>
      <c r="I80" s="432"/>
      <c r="J80" s="456"/>
      <c r="K80" s="414"/>
      <c r="L80" s="342"/>
      <c r="M80" s="342"/>
      <c r="N80" s="345"/>
      <c r="O80" s="414"/>
      <c r="P80" s="342"/>
      <c r="Q80" s="342"/>
      <c r="R80" s="345"/>
      <c r="S80" s="414"/>
      <c r="T80" s="342"/>
      <c r="U80" s="342"/>
      <c r="V80" s="345">
        <v>24</v>
      </c>
      <c r="W80" s="345"/>
      <c r="X80" s="345"/>
      <c r="Y80" s="123"/>
      <c r="Z80" s="37"/>
      <c r="AA80" s="37"/>
      <c r="AB80" s="37"/>
      <c r="AC80" s="37"/>
      <c r="AD80" s="41">
        <v>2</v>
      </c>
      <c r="AE80" s="88"/>
      <c r="AF80" s="250"/>
    </row>
    <row r="81" spans="1:43" ht="23.7" customHeight="1">
      <c r="A81" s="141">
        <f>+A80+1</f>
        <v>57</v>
      </c>
      <c r="B81" s="142" t="s">
        <v>104</v>
      </c>
      <c r="C81" s="457">
        <f t="shared" si="21"/>
        <v>2</v>
      </c>
      <c r="D81" s="458" t="s">
        <v>43</v>
      </c>
      <c r="E81" s="459">
        <f t="shared" si="22"/>
        <v>36</v>
      </c>
      <c r="F81" s="460"/>
      <c r="G81" s="461"/>
      <c r="H81" s="461"/>
      <c r="I81" s="462"/>
      <c r="J81" s="463">
        <v>36</v>
      </c>
      <c r="K81" s="464"/>
      <c r="L81" s="461"/>
      <c r="M81" s="461"/>
      <c r="N81" s="463"/>
      <c r="O81" s="464"/>
      <c r="P81" s="461"/>
      <c r="Q81" s="461"/>
      <c r="R81" s="463"/>
      <c r="S81" s="464"/>
      <c r="T81" s="461"/>
      <c r="U81" s="461"/>
      <c r="V81" s="463">
        <v>36</v>
      </c>
      <c r="W81" s="463"/>
      <c r="X81" s="463"/>
      <c r="Y81" s="145"/>
      <c r="Z81" s="36"/>
      <c r="AA81" s="37"/>
      <c r="AB81" s="37"/>
      <c r="AC81" s="37"/>
      <c r="AD81" s="41">
        <v>2</v>
      </c>
      <c r="AE81" s="88"/>
      <c r="AF81" s="250"/>
      <c r="AG81" s="246"/>
    </row>
    <row r="82" spans="1:43" ht="24.75" customHeight="1">
      <c r="A82" s="118">
        <f t="shared" si="23"/>
        <v>58</v>
      </c>
      <c r="B82" s="143" t="s">
        <v>105</v>
      </c>
      <c r="C82" s="375">
        <f>Y82+Z82+AA82+AB82+AD82+AE82</f>
        <v>8</v>
      </c>
      <c r="D82" s="415" t="s">
        <v>43</v>
      </c>
      <c r="E82" s="416">
        <f>SUM(F82:J82)</f>
        <v>92</v>
      </c>
      <c r="F82" s="431">
        <f>K82+M82+O82+Q82+S82+U82</f>
        <v>44</v>
      </c>
      <c r="G82" s="432"/>
      <c r="H82" s="432">
        <v>48</v>
      </c>
      <c r="I82" s="432"/>
      <c r="J82" s="433"/>
      <c r="K82" s="434"/>
      <c r="L82" s="432"/>
      <c r="M82" s="432"/>
      <c r="N82" s="433"/>
      <c r="O82" s="434"/>
      <c r="P82" s="432"/>
      <c r="Q82" s="432"/>
      <c r="R82" s="433"/>
      <c r="S82" s="434"/>
      <c r="T82" s="432"/>
      <c r="U82" s="432">
        <v>44</v>
      </c>
      <c r="V82" s="432">
        <v>48</v>
      </c>
      <c r="W82" s="432"/>
      <c r="X82" s="433"/>
      <c r="Y82" s="146"/>
      <c r="Z82" s="137"/>
      <c r="AA82" s="137"/>
      <c r="AB82" s="137"/>
      <c r="AC82" s="137"/>
      <c r="AD82" s="138">
        <v>8</v>
      </c>
      <c r="AE82" s="147"/>
      <c r="AF82" s="68"/>
    </row>
    <row r="83" spans="1:43" ht="23.7" customHeight="1">
      <c r="A83" s="118">
        <f t="shared" si="23"/>
        <v>59</v>
      </c>
      <c r="B83" s="143" t="s">
        <v>106</v>
      </c>
      <c r="C83" s="375">
        <f>Y83+Z83+AA83+AB83+AD83+AE83</f>
        <v>2</v>
      </c>
      <c r="D83" s="415" t="s">
        <v>43</v>
      </c>
      <c r="E83" s="416">
        <v>22</v>
      </c>
      <c r="F83" s="431">
        <v>10</v>
      </c>
      <c r="G83" s="432"/>
      <c r="H83" s="432">
        <v>4</v>
      </c>
      <c r="I83" s="432">
        <v>4</v>
      </c>
      <c r="J83" s="433">
        <v>4</v>
      </c>
      <c r="K83" s="434"/>
      <c r="L83" s="432"/>
      <c r="M83" s="432"/>
      <c r="N83" s="433"/>
      <c r="O83" s="434"/>
      <c r="P83" s="432"/>
      <c r="Q83" s="432"/>
      <c r="R83" s="433"/>
      <c r="S83" s="434"/>
      <c r="T83" s="432"/>
      <c r="U83" s="432">
        <v>8</v>
      </c>
      <c r="V83" s="432">
        <v>14</v>
      </c>
      <c r="W83" s="432"/>
      <c r="X83" s="433"/>
      <c r="Y83" s="146"/>
      <c r="Z83" s="137"/>
      <c r="AA83" s="137"/>
      <c r="AB83" s="137"/>
      <c r="AC83" s="137"/>
      <c r="AD83" s="138">
        <v>2</v>
      </c>
      <c r="AE83" s="147"/>
      <c r="AF83" s="68"/>
    </row>
    <row r="84" spans="1:43" ht="25.35" customHeight="1">
      <c r="A84" s="118">
        <f t="shared" si="23"/>
        <v>60</v>
      </c>
      <c r="B84" s="143" t="s">
        <v>107</v>
      </c>
      <c r="C84" s="375">
        <f t="shared" si="21"/>
        <v>2</v>
      </c>
      <c r="D84" s="415" t="s">
        <v>43</v>
      </c>
      <c r="E84" s="416">
        <f t="shared" si="22"/>
        <v>20</v>
      </c>
      <c r="F84" s="431"/>
      <c r="G84" s="432">
        <v>20</v>
      </c>
      <c r="H84" s="432"/>
      <c r="I84" s="432"/>
      <c r="J84" s="433"/>
      <c r="K84" s="434"/>
      <c r="L84" s="432"/>
      <c r="M84" s="432"/>
      <c r="N84" s="433"/>
      <c r="O84" s="434"/>
      <c r="P84" s="432"/>
      <c r="Q84" s="432"/>
      <c r="R84" s="433"/>
      <c r="S84" s="434"/>
      <c r="T84" s="432"/>
      <c r="U84" s="432"/>
      <c r="V84" s="432">
        <v>20</v>
      </c>
      <c r="W84" s="432"/>
      <c r="X84" s="433"/>
      <c r="Y84" s="146"/>
      <c r="Z84" s="137"/>
      <c r="AA84" s="137"/>
      <c r="AB84" s="137"/>
      <c r="AC84" s="137"/>
      <c r="AD84" s="138">
        <v>2</v>
      </c>
      <c r="AE84" s="147"/>
      <c r="AF84" s="68"/>
    </row>
    <row r="85" spans="1:43" ht="27.15" customHeight="1">
      <c r="A85" s="105">
        <f t="shared" si="23"/>
        <v>61</v>
      </c>
      <c r="B85" s="144" t="s">
        <v>108</v>
      </c>
      <c r="C85" s="419">
        <f>Y85+Z85+AA85+AB85+AD85+AE85</f>
        <v>2</v>
      </c>
      <c r="D85" s="420" t="s">
        <v>43</v>
      </c>
      <c r="E85" s="421">
        <f t="shared" si="22"/>
        <v>36</v>
      </c>
      <c r="F85" s="422"/>
      <c r="G85" s="387"/>
      <c r="H85" s="387"/>
      <c r="I85" s="387"/>
      <c r="J85" s="390">
        <v>36</v>
      </c>
      <c r="K85" s="423"/>
      <c r="L85" s="387"/>
      <c r="M85" s="387"/>
      <c r="N85" s="390"/>
      <c r="O85" s="423"/>
      <c r="P85" s="387"/>
      <c r="Q85" s="387"/>
      <c r="R85" s="390"/>
      <c r="S85" s="423"/>
      <c r="T85" s="387"/>
      <c r="U85" s="387"/>
      <c r="V85" s="390">
        <v>36</v>
      </c>
      <c r="W85" s="390"/>
      <c r="X85" s="390"/>
      <c r="Y85" s="148"/>
      <c r="Z85" s="149"/>
      <c r="AA85" s="149"/>
      <c r="AB85" s="149"/>
      <c r="AC85" s="149"/>
      <c r="AD85" s="150">
        <v>2</v>
      </c>
      <c r="AE85" s="151"/>
      <c r="AF85" s="68"/>
    </row>
    <row r="86" spans="1:43" ht="27.15" customHeight="1">
      <c r="A86" s="43"/>
      <c r="B86" s="51"/>
      <c r="C86" s="358">
        <f>SUM(C75:C85)</f>
        <v>30</v>
      </c>
      <c r="D86" s="358"/>
      <c r="E86" s="358">
        <f t="shared" ref="E86:J86" si="24">SUM(E75:E85)</f>
        <v>370</v>
      </c>
      <c r="F86" s="358">
        <f t="shared" si="24"/>
        <v>122</v>
      </c>
      <c r="G86" s="358">
        <f t="shared" si="24"/>
        <v>20</v>
      </c>
      <c r="H86" s="358">
        <f t="shared" si="24"/>
        <v>148</v>
      </c>
      <c r="I86" s="358">
        <f t="shared" si="24"/>
        <v>4</v>
      </c>
      <c r="J86" s="358">
        <f t="shared" si="24"/>
        <v>76</v>
      </c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46"/>
      <c r="Z86" s="46"/>
      <c r="AA86" s="46"/>
      <c r="AB86" s="46"/>
      <c r="AC86" s="46"/>
      <c r="AD86" s="47"/>
      <c r="AE86" s="45"/>
      <c r="AF86" s="68"/>
    </row>
    <row r="87" spans="1:43" ht="15" customHeight="1">
      <c r="A87" s="222" t="s">
        <v>109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8"/>
      <c r="AF87" s="67"/>
    </row>
    <row r="88" spans="1:43" ht="36.9" customHeight="1">
      <c r="A88" s="130">
        <f>+A85+1</f>
        <v>62</v>
      </c>
      <c r="B88" s="172" t="s">
        <v>110</v>
      </c>
      <c r="C88" s="465">
        <f t="shared" ref="C88:C93" si="25">Y88+Z88+AA88+AB88+AD88+AE88</f>
        <v>5</v>
      </c>
      <c r="D88" s="466" t="s">
        <v>43</v>
      </c>
      <c r="E88" s="467">
        <f t="shared" si="22"/>
        <v>48</v>
      </c>
      <c r="F88" s="468">
        <v>22</v>
      </c>
      <c r="G88" s="404"/>
      <c r="H88" s="404">
        <v>26</v>
      </c>
      <c r="I88" s="404"/>
      <c r="J88" s="469"/>
      <c r="K88" s="470"/>
      <c r="L88" s="471"/>
      <c r="M88" s="471"/>
      <c r="N88" s="472"/>
      <c r="O88" s="473"/>
      <c r="P88" s="471"/>
      <c r="Q88" s="471"/>
      <c r="R88" s="474"/>
      <c r="S88" s="470"/>
      <c r="T88" s="471"/>
      <c r="U88" s="471"/>
      <c r="V88" s="472"/>
      <c r="W88" s="472">
        <v>22</v>
      </c>
      <c r="X88" s="474">
        <v>26</v>
      </c>
      <c r="Y88" s="173"/>
      <c r="Z88" s="174"/>
      <c r="AA88" s="174"/>
      <c r="AB88" s="174"/>
      <c r="AC88" s="174"/>
      <c r="AD88" s="174"/>
      <c r="AE88" s="175">
        <v>5</v>
      </c>
      <c r="AF88" s="250"/>
      <c r="AG88" s="246"/>
    </row>
    <row r="89" spans="1:43" ht="15" customHeight="1">
      <c r="A89" s="103">
        <f>+A88+1</f>
        <v>63</v>
      </c>
      <c r="B89" s="42" t="s">
        <v>111</v>
      </c>
      <c r="C89" s="339">
        <f t="shared" si="25"/>
        <v>2</v>
      </c>
      <c r="D89" s="340" t="s">
        <v>43</v>
      </c>
      <c r="E89" s="397">
        <f t="shared" si="22"/>
        <v>26</v>
      </c>
      <c r="F89" s="330"/>
      <c r="G89" s="331">
        <v>26</v>
      </c>
      <c r="H89" s="331"/>
      <c r="I89" s="331"/>
      <c r="J89" s="332"/>
      <c r="K89" s="341"/>
      <c r="L89" s="342"/>
      <c r="M89" s="342"/>
      <c r="N89" s="345"/>
      <c r="O89" s="343"/>
      <c r="P89" s="342"/>
      <c r="Q89" s="342"/>
      <c r="R89" s="344"/>
      <c r="S89" s="341"/>
      <c r="T89" s="342"/>
      <c r="U89" s="342"/>
      <c r="V89" s="345"/>
      <c r="W89" s="345"/>
      <c r="X89" s="344">
        <v>26</v>
      </c>
      <c r="Y89" s="36"/>
      <c r="Z89" s="37"/>
      <c r="AA89" s="37"/>
      <c r="AB89" s="37"/>
      <c r="AC89" s="37"/>
      <c r="AD89" s="37"/>
      <c r="AE89" s="88">
        <v>2</v>
      </c>
      <c r="AF89" s="68"/>
    </row>
    <row r="90" spans="1:43" ht="19.2" customHeight="1">
      <c r="A90" s="103">
        <f>+A89+1</f>
        <v>64</v>
      </c>
      <c r="B90" s="42" t="s">
        <v>112</v>
      </c>
      <c r="C90" s="475">
        <f t="shared" si="25"/>
        <v>2</v>
      </c>
      <c r="D90" s="340" t="s">
        <v>43</v>
      </c>
      <c r="E90" s="397">
        <f t="shared" si="22"/>
        <v>26</v>
      </c>
      <c r="F90" s="330">
        <v>12</v>
      </c>
      <c r="G90" s="331"/>
      <c r="H90" s="331">
        <v>14</v>
      </c>
      <c r="I90" s="331"/>
      <c r="J90" s="332"/>
      <c r="K90" s="341"/>
      <c r="L90" s="342"/>
      <c r="M90" s="342"/>
      <c r="N90" s="345"/>
      <c r="O90" s="343"/>
      <c r="P90" s="342"/>
      <c r="Q90" s="342"/>
      <c r="R90" s="344"/>
      <c r="S90" s="341"/>
      <c r="T90" s="342"/>
      <c r="U90" s="342"/>
      <c r="V90" s="345"/>
      <c r="W90" s="345">
        <v>12</v>
      </c>
      <c r="X90" s="344">
        <v>14</v>
      </c>
      <c r="Y90" s="36"/>
      <c r="Z90" s="37"/>
      <c r="AA90" s="37"/>
      <c r="AB90" s="37"/>
      <c r="AC90" s="37"/>
      <c r="AD90" s="37"/>
      <c r="AE90" s="88">
        <v>2</v>
      </c>
      <c r="AF90" s="250"/>
    </row>
    <row r="91" spans="1:43" ht="26.4" customHeight="1">
      <c r="A91" s="103">
        <f>+A90+1</f>
        <v>65</v>
      </c>
      <c r="B91" s="257" t="s">
        <v>211</v>
      </c>
      <c r="C91" s="475">
        <f t="shared" si="25"/>
        <v>12</v>
      </c>
      <c r="D91" s="340">
        <v>7</v>
      </c>
      <c r="E91" s="397">
        <f t="shared" si="22"/>
        <v>0</v>
      </c>
      <c r="F91" s="330"/>
      <c r="G91" s="331"/>
      <c r="H91" s="331"/>
      <c r="I91" s="331"/>
      <c r="J91" s="332"/>
      <c r="K91" s="341"/>
      <c r="L91" s="342"/>
      <c r="M91" s="342"/>
      <c r="N91" s="345"/>
      <c r="O91" s="343"/>
      <c r="P91" s="342"/>
      <c r="Q91" s="342"/>
      <c r="R91" s="344"/>
      <c r="S91" s="341"/>
      <c r="T91" s="342"/>
      <c r="U91" s="342"/>
      <c r="V91" s="345"/>
      <c r="W91" s="345" t="s">
        <v>113</v>
      </c>
      <c r="X91" s="344" t="s">
        <v>113</v>
      </c>
      <c r="Y91" s="36"/>
      <c r="Z91" s="37"/>
      <c r="AA91" s="37"/>
      <c r="AB91" s="37"/>
      <c r="AC91" s="37"/>
      <c r="AD91" s="37"/>
      <c r="AE91" s="88">
        <v>12</v>
      </c>
      <c r="AF91" s="68"/>
    </row>
    <row r="92" spans="1:43" ht="26.4" customHeight="1">
      <c r="A92" s="176">
        <f>+A91+1</f>
        <v>66</v>
      </c>
      <c r="B92" s="50" t="s">
        <v>114</v>
      </c>
      <c r="C92" s="475">
        <f t="shared" si="25"/>
        <v>6</v>
      </c>
      <c r="D92" s="347" t="s">
        <v>43</v>
      </c>
      <c r="E92" s="476">
        <v>66</v>
      </c>
      <c r="F92" s="348">
        <v>66</v>
      </c>
      <c r="G92" s="342"/>
      <c r="H92" s="342"/>
      <c r="I92" s="342"/>
      <c r="J92" s="344"/>
      <c r="K92" s="341"/>
      <c r="L92" s="342"/>
      <c r="M92" s="342"/>
      <c r="N92" s="345"/>
      <c r="O92" s="343"/>
      <c r="P92" s="342"/>
      <c r="Q92" s="342"/>
      <c r="R92" s="344"/>
      <c r="S92" s="341"/>
      <c r="T92" s="342"/>
      <c r="U92" s="342"/>
      <c r="V92" s="345"/>
      <c r="W92" s="345">
        <v>66</v>
      </c>
      <c r="X92" s="344"/>
      <c r="Y92" s="36"/>
      <c r="Z92" s="37"/>
      <c r="AA92" s="37"/>
      <c r="AB92" s="37"/>
      <c r="AC92" s="37"/>
      <c r="AD92" s="37"/>
      <c r="AE92" s="88">
        <v>6</v>
      </c>
      <c r="AF92" s="68"/>
    </row>
    <row r="93" spans="1:43" ht="26.4" customHeight="1">
      <c r="A93" s="177">
        <f>+A92+1</f>
        <v>67</v>
      </c>
      <c r="B93" s="258" t="s">
        <v>115</v>
      </c>
      <c r="C93" s="477">
        <f t="shared" si="25"/>
        <v>3</v>
      </c>
      <c r="D93" s="478" t="s">
        <v>43</v>
      </c>
      <c r="E93" s="479">
        <v>30</v>
      </c>
      <c r="F93" s="480"/>
      <c r="G93" s="481"/>
      <c r="H93" s="481">
        <v>30</v>
      </c>
      <c r="I93" s="481"/>
      <c r="J93" s="482"/>
      <c r="K93" s="483"/>
      <c r="L93" s="481"/>
      <c r="M93" s="481"/>
      <c r="N93" s="484"/>
      <c r="O93" s="485"/>
      <c r="P93" s="481"/>
      <c r="Q93" s="481"/>
      <c r="R93" s="482"/>
      <c r="S93" s="483"/>
      <c r="T93" s="481"/>
      <c r="U93" s="481"/>
      <c r="V93" s="484"/>
      <c r="W93" s="484"/>
      <c r="X93" s="482">
        <v>30</v>
      </c>
      <c r="Y93" s="48"/>
      <c r="Z93" s="49"/>
      <c r="AA93" s="49"/>
      <c r="AB93" s="49"/>
      <c r="AC93" s="49"/>
      <c r="AD93" s="49"/>
      <c r="AE93" s="178">
        <v>3</v>
      </c>
      <c r="AF93" s="68"/>
    </row>
    <row r="94" spans="1:43" ht="26.4" customHeight="1">
      <c r="A94" s="44"/>
      <c r="B94" s="259"/>
      <c r="C94" s="486">
        <f>SUM(C88:C93)</f>
        <v>30</v>
      </c>
      <c r="D94" s="486">
        <f t="shared" ref="D94:J94" si="26">SUM(D88:D93)</f>
        <v>7</v>
      </c>
      <c r="E94" s="486">
        <f t="shared" si="26"/>
        <v>196</v>
      </c>
      <c r="F94" s="486">
        <f t="shared" si="26"/>
        <v>100</v>
      </c>
      <c r="G94" s="486">
        <f t="shared" si="26"/>
        <v>26</v>
      </c>
      <c r="H94" s="486">
        <f t="shared" si="26"/>
        <v>70</v>
      </c>
      <c r="I94" s="486">
        <f t="shared" si="26"/>
        <v>0</v>
      </c>
      <c r="J94" s="486">
        <f t="shared" si="26"/>
        <v>0</v>
      </c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46"/>
      <c r="Z94" s="46"/>
      <c r="AA94" s="46"/>
      <c r="AB94" s="46"/>
      <c r="AC94" s="46"/>
      <c r="AD94" s="46"/>
      <c r="AE94" s="45"/>
      <c r="AF94" s="68"/>
    </row>
    <row r="95" spans="1:43" ht="15" customHeight="1">
      <c r="A95" s="179"/>
      <c r="B95" s="180"/>
      <c r="C95" s="487">
        <f>SUM(C15:C92)</f>
        <v>387</v>
      </c>
      <c r="D95" s="488"/>
      <c r="E95" s="489">
        <f>SUM(E15:E93)-E27-E40-E50-E61-E73-E86</f>
        <v>2458</v>
      </c>
      <c r="F95" s="490">
        <f t="shared" ref="F95:X95" si="27">SUM(F15:F92)</f>
        <v>1656</v>
      </c>
      <c r="G95" s="490">
        <f t="shared" si="27"/>
        <v>76</v>
      </c>
      <c r="H95" s="490">
        <f t="shared" si="27"/>
        <v>1506</v>
      </c>
      <c r="I95" s="490">
        <f t="shared" si="27"/>
        <v>848</v>
      </c>
      <c r="J95" s="491">
        <f t="shared" si="27"/>
        <v>604</v>
      </c>
      <c r="K95" s="492">
        <f t="shared" si="27"/>
        <v>318</v>
      </c>
      <c r="L95" s="490">
        <f t="shared" si="27"/>
        <v>258</v>
      </c>
      <c r="M95" s="490">
        <f t="shared" si="27"/>
        <v>108</v>
      </c>
      <c r="N95" s="490">
        <f t="shared" si="27"/>
        <v>226</v>
      </c>
      <c r="O95" s="493">
        <f t="shared" si="27"/>
        <v>158</v>
      </c>
      <c r="P95" s="494">
        <f t="shared" si="27"/>
        <v>244</v>
      </c>
      <c r="Q95" s="490">
        <f t="shared" si="27"/>
        <v>90</v>
      </c>
      <c r="R95" s="491">
        <f t="shared" si="27"/>
        <v>244</v>
      </c>
      <c r="S95" s="495">
        <f t="shared" si="27"/>
        <v>162</v>
      </c>
      <c r="T95" s="490">
        <f t="shared" si="27"/>
        <v>236</v>
      </c>
      <c r="U95" s="494">
        <f t="shared" si="27"/>
        <v>120</v>
      </c>
      <c r="V95" s="494">
        <f t="shared" si="27"/>
        <v>250</v>
      </c>
      <c r="W95" s="494">
        <f t="shared" si="27"/>
        <v>100</v>
      </c>
      <c r="X95" s="494">
        <f t="shared" si="27"/>
        <v>66</v>
      </c>
      <c r="Y95" s="181">
        <f>SUM(Y15:Y93)</f>
        <v>30</v>
      </c>
      <c r="Z95" s="181">
        <f t="shared" ref="Z95:AD95" si="28">SUM(Z15:Z93)</f>
        <v>30</v>
      </c>
      <c r="AA95" s="181">
        <f t="shared" si="28"/>
        <v>30</v>
      </c>
      <c r="AB95" s="181">
        <f t="shared" si="28"/>
        <v>30</v>
      </c>
      <c r="AC95" s="181">
        <f t="shared" si="28"/>
        <v>30</v>
      </c>
      <c r="AD95" s="181">
        <f t="shared" si="28"/>
        <v>30</v>
      </c>
      <c r="AE95" s="182">
        <f>SUM(AE15:AE93)</f>
        <v>30</v>
      </c>
      <c r="AF95" s="71"/>
    </row>
    <row r="96" spans="1:43" s="262" customFormat="1" ht="15" customHeight="1">
      <c r="A96" s="9"/>
      <c r="B96" s="183" t="s">
        <v>116</v>
      </c>
      <c r="C96" s="496"/>
      <c r="D96" s="496"/>
      <c r="E96" s="496"/>
      <c r="F96" s="496"/>
      <c r="G96" s="496"/>
      <c r="H96" s="496"/>
      <c r="I96" s="496"/>
      <c r="J96" s="497"/>
      <c r="K96" s="498">
        <f>SUM(K95:L95)</f>
        <v>576</v>
      </c>
      <c r="L96" s="499"/>
      <c r="M96" s="498">
        <f>SUM(M95:N95)</f>
        <v>334</v>
      </c>
      <c r="N96" s="499"/>
      <c r="O96" s="498">
        <f>SUM(O95:P95)</f>
        <v>402</v>
      </c>
      <c r="P96" s="499"/>
      <c r="Q96" s="498">
        <f>SUM(Q95:R95)</f>
        <v>334</v>
      </c>
      <c r="R96" s="499"/>
      <c r="S96" s="498">
        <f>SUM(S95:T95)</f>
        <v>398</v>
      </c>
      <c r="T96" s="499"/>
      <c r="U96" s="498">
        <f>SUM(U95:V95)</f>
        <v>370</v>
      </c>
      <c r="V96" s="499"/>
      <c r="W96" s="498">
        <f>SUM(W95:X95)</f>
        <v>166</v>
      </c>
      <c r="X96" s="499"/>
      <c r="Y96" s="10"/>
      <c r="Z96" s="260"/>
      <c r="AA96" s="10"/>
      <c r="AB96" s="10"/>
      <c r="AC96" s="10"/>
      <c r="AD96" s="10"/>
      <c r="AE96" s="10"/>
      <c r="AF96" s="72"/>
      <c r="AG96" s="69"/>
      <c r="AH96" s="261"/>
      <c r="AI96" s="261"/>
      <c r="AJ96" s="261"/>
      <c r="AK96" s="261"/>
      <c r="AL96" s="261"/>
      <c r="AM96" s="261"/>
      <c r="AN96" s="261"/>
      <c r="AO96" s="261"/>
      <c r="AP96" s="261"/>
      <c r="AQ96" s="261"/>
    </row>
    <row r="97" spans="1:35" ht="15" customHeight="1">
      <c r="A97" s="12"/>
      <c r="B97" s="13" t="s">
        <v>117</v>
      </c>
      <c r="C97" s="500" t="s">
        <v>118</v>
      </c>
      <c r="D97" s="501"/>
      <c r="E97" s="501"/>
      <c r="F97" s="501"/>
      <c r="G97" s="501"/>
      <c r="H97" s="501"/>
      <c r="I97" s="501"/>
      <c r="J97" s="502"/>
      <c r="K97" s="503"/>
      <c r="L97" s="504"/>
      <c r="M97" s="505"/>
      <c r="N97" s="501"/>
      <c r="O97" s="503"/>
      <c r="P97" s="504"/>
      <c r="Q97" s="503"/>
      <c r="R97" s="504"/>
      <c r="S97" s="501"/>
      <c r="T97" s="502"/>
      <c r="U97" s="505"/>
      <c r="V97" s="501"/>
      <c r="W97" s="501"/>
      <c r="X97" s="502"/>
      <c r="Y97" s="14"/>
      <c r="Z97" s="10"/>
      <c r="AA97" s="10"/>
      <c r="AB97" s="10"/>
      <c r="AC97" s="10"/>
      <c r="AD97" s="10"/>
      <c r="AE97" s="10"/>
      <c r="AF97" s="72"/>
      <c r="AH97" s="73"/>
    </row>
    <row r="98" spans="1:35" ht="15" customHeight="1">
      <c r="A98" s="15"/>
      <c r="B98" s="1"/>
      <c r="C98" s="266"/>
      <c r="D98" s="506"/>
      <c r="E98" s="506"/>
      <c r="AB98" s="11"/>
      <c r="AC98" s="11"/>
      <c r="AD98" s="15"/>
      <c r="AH98" s="73"/>
    </row>
    <row r="99" spans="1:35" ht="15" customHeight="1">
      <c r="A99" s="16"/>
      <c r="B99" s="20" t="s">
        <v>119</v>
      </c>
      <c r="C99" s="508"/>
      <c r="D99" s="509"/>
      <c r="E99" s="509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20"/>
      <c r="Z99" s="20"/>
      <c r="AA99" s="17"/>
      <c r="AB99" s="17"/>
      <c r="AC99" s="17"/>
      <c r="AD99" s="17"/>
      <c r="AE99" s="17"/>
      <c r="AF99" s="77"/>
      <c r="AI99" s="73"/>
    </row>
    <row r="100" spans="1:35" ht="15" customHeight="1">
      <c r="B100" s="21" t="s">
        <v>120</v>
      </c>
      <c r="C100" s="510"/>
      <c r="D100" s="510"/>
      <c r="E100" s="510"/>
      <c r="F100" s="510"/>
      <c r="G100" s="510"/>
      <c r="H100" s="510"/>
      <c r="I100" s="510"/>
      <c r="J100" s="510"/>
      <c r="K100" s="510"/>
      <c r="L100" s="510"/>
      <c r="M100" s="510"/>
      <c r="N100" s="510"/>
      <c r="O100" s="510"/>
      <c r="P100" s="510"/>
      <c r="Q100" s="510"/>
      <c r="R100" s="510"/>
      <c r="S100" s="510"/>
      <c r="T100" s="510"/>
      <c r="U100" s="510"/>
      <c r="V100" s="510"/>
      <c r="W100" s="510"/>
      <c r="X100" s="510"/>
      <c r="Y100" s="21"/>
      <c r="Z100" s="21"/>
    </row>
    <row r="101" spans="1:35" ht="15" customHeight="1">
      <c r="B101" s="223" t="s">
        <v>121</v>
      </c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</row>
    <row r="102" spans="1:35" ht="15" customHeight="1">
      <c r="B102" s="223" t="s">
        <v>122</v>
      </c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510"/>
      <c r="V102" s="510"/>
      <c r="W102" s="510"/>
      <c r="X102" s="510"/>
      <c r="Y102" s="21"/>
      <c r="Z102" s="21"/>
    </row>
    <row r="103" spans="1:35" ht="15" customHeight="1">
      <c r="B103" s="223" t="s">
        <v>123</v>
      </c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510"/>
      <c r="T103" s="510"/>
      <c r="U103" s="510"/>
      <c r="V103" s="510"/>
      <c r="W103" s="510"/>
      <c r="X103" s="510"/>
      <c r="Y103" s="21"/>
      <c r="Z103" s="21"/>
    </row>
  </sheetData>
  <mergeCells count="55">
    <mergeCell ref="B103:R103"/>
    <mergeCell ref="A74:AE74"/>
    <mergeCell ref="S96:T96"/>
    <mergeCell ref="K96:L96"/>
    <mergeCell ref="W96:X96"/>
    <mergeCell ref="U96:V96"/>
    <mergeCell ref="Q96:R96"/>
    <mergeCell ref="M96:N96"/>
    <mergeCell ref="O96:P96"/>
    <mergeCell ref="A87:AE87"/>
    <mergeCell ref="B101:Z101"/>
    <mergeCell ref="B102:T102"/>
    <mergeCell ref="A62:AE62"/>
    <mergeCell ref="A28:AE28"/>
    <mergeCell ref="Y10:Y12"/>
    <mergeCell ref="F10:F12"/>
    <mergeCell ref="A8:A12"/>
    <mergeCell ref="B8:B12"/>
    <mergeCell ref="AD10:AD12"/>
    <mergeCell ref="M10:N10"/>
    <mergeCell ref="A51:AE51"/>
    <mergeCell ref="Q10:R10"/>
    <mergeCell ref="S10:T10"/>
    <mergeCell ref="AA10:AA12"/>
    <mergeCell ref="C8:C12"/>
    <mergeCell ref="E8:J8"/>
    <mergeCell ref="A14:AE14"/>
    <mergeCell ref="A41:AE41"/>
    <mergeCell ref="A1:AE1"/>
    <mergeCell ref="A2:AE2"/>
    <mergeCell ref="A3:AE3"/>
    <mergeCell ref="W9:X9"/>
    <mergeCell ref="D8:D12"/>
    <mergeCell ref="E9:E12"/>
    <mergeCell ref="AE10:AE12"/>
    <mergeCell ref="A5:AE5"/>
    <mergeCell ref="A6:AE6"/>
    <mergeCell ref="K8:X8"/>
    <mergeCell ref="Y8:AE9"/>
    <mergeCell ref="O9:R9"/>
    <mergeCell ref="S9:V9"/>
    <mergeCell ref="F9:J9"/>
    <mergeCell ref="K9:N9"/>
    <mergeCell ref="F35:X35"/>
    <mergeCell ref="H10:H12"/>
    <mergeCell ref="AB10:AB12"/>
    <mergeCell ref="AC10:AC12"/>
    <mergeCell ref="G10:G12"/>
    <mergeCell ref="O10:P10"/>
    <mergeCell ref="K10:L10"/>
    <mergeCell ref="Z10:Z12"/>
    <mergeCell ref="W10:X10"/>
    <mergeCell ref="U10:V10"/>
    <mergeCell ref="I10:I12"/>
    <mergeCell ref="J10:J12"/>
  </mergeCells>
  <phoneticPr fontId="0" type="noConversion"/>
  <printOptions horizontalCentered="1"/>
  <pageMargins left="0.7" right="0.7" top="0.75" bottom="0.75" header="0.3" footer="0.3"/>
  <pageSetup paperSize="9" scale="60" fitToHeight="0" orientation="landscape" r:id="rId1"/>
  <headerFooter alignWithMargins="0">
    <oddFooter>&amp;C&amp;P</oddFooter>
  </headerFooter>
  <rowBreaks count="2" manualBreakCount="2">
    <brk id="40" max="16383" man="1"/>
    <brk id="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8"/>
  <sheetViews>
    <sheetView showGridLines="0" tabSelected="1" topLeftCell="A12" zoomScaleNormal="100" zoomScaleSheetLayoutView="100" workbookViewId="0">
      <pane ySplit="4" topLeftCell="A47" activePane="bottomLeft" state="frozen"/>
      <selection pane="bottomLeft" activeCell="AF36" sqref="AF36"/>
    </sheetView>
  </sheetViews>
  <sheetFormatPr defaultColWidth="9" defaultRowHeight="13.8"/>
  <cols>
    <col min="1" max="1" width="5.5" style="1" customWidth="1"/>
    <col min="2" max="2" width="25.69921875" style="18" customWidth="1"/>
    <col min="3" max="3" width="3.8984375" style="507" customWidth="1"/>
    <col min="4" max="4" width="4.8984375" style="507" customWidth="1"/>
    <col min="5" max="5" width="6.69921875" style="507" customWidth="1"/>
    <col min="6" max="10" width="3.8984375" style="507" customWidth="1"/>
    <col min="11" max="22" width="3.5" style="507" customWidth="1"/>
    <col min="23" max="23" width="3.19921875" style="266" customWidth="1"/>
    <col min="24" max="24" width="4.3984375" style="266" customWidth="1"/>
    <col min="25" max="26" width="3.09765625" style="2" customWidth="1"/>
    <col min="27" max="27" width="3.3984375" style="2" customWidth="1"/>
    <col min="28" max="28" width="3.5" style="2" customWidth="1"/>
    <col min="29" max="29" width="3.09765625" style="2" customWidth="1"/>
    <col min="30" max="30" width="3.5" style="19" customWidth="1"/>
    <col min="31" max="31" width="3.09765625" style="19" customWidth="1"/>
    <col min="32" max="32" width="25" style="511" customWidth="1"/>
    <col min="33" max="33" width="36" style="19" bestFit="1" customWidth="1"/>
    <col min="34" max="16384" width="9" style="19"/>
  </cols>
  <sheetData>
    <row r="1" spans="1:32" ht="12" customHeight="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</row>
    <row r="2" spans="1:32" ht="12" customHeight="1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</row>
    <row r="3" spans="1:32" ht="12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1:32">
      <c r="A4" s="241"/>
      <c r="B4" s="651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41"/>
      <c r="Z4" s="241"/>
      <c r="AA4" s="241"/>
      <c r="AB4" s="241"/>
      <c r="AC4" s="241"/>
    </row>
    <row r="5" spans="1:32" ht="16.2">
      <c r="A5" s="197" t="s">
        <v>124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"/>
    </row>
    <row r="6" spans="1:32" ht="16.2">
      <c r="A6" s="197" t="s">
        <v>125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"/>
    </row>
    <row r="7" spans="1:32" ht="14.4" thickBot="1">
      <c r="B7" s="1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1"/>
      <c r="Z7" s="1"/>
      <c r="AA7" s="1"/>
      <c r="AB7" s="1"/>
      <c r="AC7" s="1"/>
    </row>
    <row r="8" spans="1:32" s="1" customFormat="1" ht="15.75" customHeight="1" thickBot="1">
      <c r="A8" s="212" t="s">
        <v>4</v>
      </c>
      <c r="B8" s="214" t="s">
        <v>5</v>
      </c>
      <c r="C8" s="673" t="s">
        <v>6</v>
      </c>
      <c r="D8" s="284" t="s">
        <v>7</v>
      </c>
      <c r="E8" s="269" t="s">
        <v>8</v>
      </c>
      <c r="F8" s="270"/>
      <c r="G8" s="270"/>
      <c r="H8" s="270"/>
      <c r="I8" s="270"/>
      <c r="J8" s="271"/>
      <c r="K8" s="272" t="s">
        <v>9</v>
      </c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4"/>
      <c r="Y8" s="198" t="s">
        <v>126</v>
      </c>
      <c r="Z8" s="199"/>
      <c r="AA8" s="199"/>
      <c r="AB8" s="199"/>
      <c r="AC8" s="199"/>
      <c r="AD8" s="199"/>
      <c r="AE8" s="200"/>
      <c r="AF8" s="512"/>
    </row>
    <row r="9" spans="1:32" s="1" customFormat="1" ht="16.8" thickBot="1">
      <c r="A9" s="213"/>
      <c r="B9" s="215"/>
      <c r="C9" s="674"/>
      <c r="D9" s="296"/>
      <c r="E9" s="268" t="s">
        <v>11</v>
      </c>
      <c r="F9" s="272" t="s">
        <v>12</v>
      </c>
      <c r="G9" s="273"/>
      <c r="H9" s="273"/>
      <c r="I9" s="273"/>
      <c r="J9" s="274"/>
      <c r="K9" s="277" t="s">
        <v>13</v>
      </c>
      <c r="L9" s="278"/>
      <c r="M9" s="278"/>
      <c r="N9" s="279"/>
      <c r="O9" s="675" t="s">
        <v>127</v>
      </c>
      <c r="P9" s="676"/>
      <c r="Q9" s="676"/>
      <c r="R9" s="677"/>
      <c r="S9" s="678" t="s">
        <v>15</v>
      </c>
      <c r="T9" s="278"/>
      <c r="U9" s="278"/>
      <c r="V9" s="679"/>
      <c r="W9" s="678" t="s">
        <v>16</v>
      </c>
      <c r="X9" s="278"/>
      <c r="Y9" s="225"/>
      <c r="Z9" s="226"/>
      <c r="AA9" s="226"/>
      <c r="AB9" s="226"/>
      <c r="AC9" s="226"/>
      <c r="AD9" s="226"/>
      <c r="AE9" s="227"/>
      <c r="AF9" s="512"/>
    </row>
    <row r="10" spans="1:32" s="3" customFormat="1" ht="10.5" customHeight="1">
      <c r="A10" s="213"/>
      <c r="B10" s="215"/>
      <c r="C10" s="674"/>
      <c r="D10" s="296"/>
      <c r="E10" s="280"/>
      <c r="F10" s="281" t="s">
        <v>17</v>
      </c>
      <c r="G10" s="282" t="s">
        <v>128</v>
      </c>
      <c r="H10" s="283" t="s">
        <v>19</v>
      </c>
      <c r="I10" s="282" t="s">
        <v>20</v>
      </c>
      <c r="J10" s="284" t="s">
        <v>21</v>
      </c>
      <c r="K10" s="285" t="s">
        <v>22</v>
      </c>
      <c r="L10" s="286"/>
      <c r="M10" s="286" t="s">
        <v>23</v>
      </c>
      <c r="N10" s="287"/>
      <c r="O10" s="285" t="s">
        <v>24</v>
      </c>
      <c r="P10" s="286"/>
      <c r="Q10" s="286" t="s">
        <v>25</v>
      </c>
      <c r="R10" s="288"/>
      <c r="S10" s="290" t="s">
        <v>129</v>
      </c>
      <c r="T10" s="286"/>
      <c r="U10" s="286" t="s">
        <v>27</v>
      </c>
      <c r="V10" s="288"/>
      <c r="W10" s="286" t="s">
        <v>28</v>
      </c>
      <c r="X10" s="288"/>
      <c r="Y10" s="209" t="s">
        <v>29</v>
      </c>
      <c r="Z10" s="209" t="s">
        <v>30</v>
      </c>
      <c r="AA10" s="209" t="s">
        <v>31</v>
      </c>
      <c r="AB10" s="209" t="s">
        <v>32</v>
      </c>
      <c r="AC10" s="209" t="s">
        <v>33</v>
      </c>
      <c r="AD10" s="209" t="s">
        <v>34</v>
      </c>
      <c r="AE10" s="228" t="s">
        <v>35</v>
      </c>
      <c r="AF10" s="513"/>
    </row>
    <row r="11" spans="1:32" s="4" customFormat="1" ht="15" customHeight="1" thickBot="1">
      <c r="A11" s="213"/>
      <c r="B11" s="215"/>
      <c r="C11" s="674"/>
      <c r="D11" s="296"/>
      <c r="E11" s="280"/>
      <c r="F11" s="293"/>
      <c r="G11" s="294"/>
      <c r="H11" s="295"/>
      <c r="I11" s="294"/>
      <c r="J11" s="296"/>
      <c r="K11" s="297" t="s">
        <v>36</v>
      </c>
      <c r="L11" s="298" t="s">
        <v>37</v>
      </c>
      <c r="M11" s="298" t="s">
        <v>36</v>
      </c>
      <c r="N11" s="299" t="s">
        <v>37</v>
      </c>
      <c r="O11" s="297" t="s">
        <v>36</v>
      </c>
      <c r="P11" s="298" t="s">
        <v>37</v>
      </c>
      <c r="Q11" s="298" t="s">
        <v>36</v>
      </c>
      <c r="R11" s="300" t="s">
        <v>37</v>
      </c>
      <c r="S11" s="301" t="s">
        <v>36</v>
      </c>
      <c r="T11" s="298" t="s">
        <v>37</v>
      </c>
      <c r="U11" s="298" t="s">
        <v>36</v>
      </c>
      <c r="V11" s="300" t="s">
        <v>37</v>
      </c>
      <c r="W11" s="298" t="s">
        <v>36</v>
      </c>
      <c r="X11" s="300" t="s">
        <v>37</v>
      </c>
      <c r="Y11" s="210"/>
      <c r="Z11" s="210"/>
      <c r="AA11" s="210"/>
      <c r="AB11" s="210"/>
      <c r="AC11" s="210"/>
      <c r="AD11" s="210"/>
      <c r="AE11" s="229"/>
      <c r="AF11" s="513"/>
    </row>
    <row r="12" spans="1:32" s="5" customFormat="1" ht="58.5" customHeight="1">
      <c r="A12" s="213"/>
      <c r="B12" s="215"/>
      <c r="C12" s="680"/>
      <c r="D12" s="681"/>
      <c r="E12" s="305"/>
      <c r="F12" s="306"/>
      <c r="G12" s="307"/>
      <c r="H12" s="308"/>
      <c r="I12" s="307"/>
      <c r="J12" s="309"/>
      <c r="K12" s="310" t="s">
        <v>39</v>
      </c>
      <c r="L12" s="311" t="s">
        <v>39</v>
      </c>
      <c r="M12" s="311" t="s">
        <v>40</v>
      </c>
      <c r="N12" s="312" t="s">
        <v>40</v>
      </c>
      <c r="O12" s="310" t="s">
        <v>39</v>
      </c>
      <c r="P12" s="311" t="s">
        <v>39</v>
      </c>
      <c r="Q12" s="311" t="s">
        <v>40</v>
      </c>
      <c r="R12" s="313" t="s">
        <v>40</v>
      </c>
      <c r="S12" s="314" t="s">
        <v>39</v>
      </c>
      <c r="T12" s="311" t="s">
        <v>39</v>
      </c>
      <c r="U12" s="311" t="s">
        <v>40</v>
      </c>
      <c r="V12" s="313" t="s">
        <v>40</v>
      </c>
      <c r="W12" s="311" t="s">
        <v>39</v>
      </c>
      <c r="X12" s="313" t="s">
        <v>39</v>
      </c>
      <c r="Y12" s="211"/>
      <c r="Z12" s="211"/>
      <c r="AA12" s="211"/>
      <c r="AB12" s="211"/>
      <c r="AC12" s="211"/>
      <c r="AD12" s="211"/>
      <c r="AE12" s="230"/>
      <c r="AF12" s="514"/>
    </row>
    <row r="13" spans="1:32" s="8" customFormat="1" ht="12" customHeight="1">
      <c r="A13" s="186">
        <v>1</v>
      </c>
      <c r="B13" s="187">
        <v>2</v>
      </c>
      <c r="C13" s="682">
        <v>3</v>
      </c>
      <c r="D13" s="683">
        <v>4</v>
      </c>
      <c r="E13" s="682">
        <v>5</v>
      </c>
      <c r="F13" s="683">
        <v>6</v>
      </c>
      <c r="G13" s="682">
        <v>7</v>
      </c>
      <c r="H13" s="683">
        <v>8</v>
      </c>
      <c r="I13" s="682">
        <v>9</v>
      </c>
      <c r="J13" s="683">
        <v>10</v>
      </c>
      <c r="K13" s="682">
        <v>11</v>
      </c>
      <c r="L13" s="683">
        <v>12</v>
      </c>
      <c r="M13" s="682">
        <v>13</v>
      </c>
      <c r="N13" s="683">
        <v>14</v>
      </c>
      <c r="O13" s="682">
        <v>15</v>
      </c>
      <c r="P13" s="683">
        <v>16</v>
      </c>
      <c r="Q13" s="682">
        <v>17</v>
      </c>
      <c r="R13" s="683">
        <v>18</v>
      </c>
      <c r="S13" s="682">
        <v>19</v>
      </c>
      <c r="T13" s="683">
        <v>20</v>
      </c>
      <c r="U13" s="682">
        <v>21</v>
      </c>
      <c r="V13" s="683">
        <v>22</v>
      </c>
      <c r="W13" s="682">
        <v>23</v>
      </c>
      <c r="X13" s="683">
        <v>24</v>
      </c>
      <c r="Y13" s="188">
        <v>25</v>
      </c>
      <c r="Z13" s="189">
        <v>26</v>
      </c>
      <c r="AA13" s="188">
        <v>27</v>
      </c>
      <c r="AB13" s="189">
        <v>28</v>
      </c>
      <c r="AC13" s="188">
        <v>29</v>
      </c>
      <c r="AD13" s="189">
        <v>30</v>
      </c>
      <c r="AE13" s="188">
        <v>31</v>
      </c>
      <c r="AF13" s="515"/>
    </row>
    <row r="14" spans="1:32" s="517" customFormat="1" ht="15" customHeight="1">
      <c r="A14" s="231" t="s">
        <v>54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3"/>
      <c r="Z14" s="233"/>
      <c r="AA14" s="233"/>
      <c r="AB14" s="233"/>
      <c r="AC14" s="233"/>
      <c r="AD14" s="233"/>
      <c r="AE14" s="234"/>
      <c r="AF14" s="516"/>
    </row>
    <row r="15" spans="1:32" s="517" customFormat="1" ht="25.5" customHeight="1">
      <c r="A15" s="518">
        <v>69</v>
      </c>
      <c r="B15" s="519" t="s">
        <v>130</v>
      </c>
      <c r="C15" s="684">
        <f>Y15+Z15+AA15+AB15+AC15+AD15</f>
        <v>2</v>
      </c>
      <c r="D15" s="685" t="s">
        <v>43</v>
      </c>
      <c r="E15" s="686">
        <v>16</v>
      </c>
      <c r="F15" s="687">
        <v>16</v>
      </c>
      <c r="G15" s="688"/>
      <c r="H15" s="688"/>
      <c r="I15" s="689"/>
      <c r="J15" s="690"/>
      <c r="K15" s="691">
        <v>16</v>
      </c>
      <c r="L15" s="691"/>
      <c r="M15" s="691"/>
      <c r="N15" s="690"/>
      <c r="O15" s="691"/>
      <c r="P15" s="692"/>
      <c r="Q15" s="692"/>
      <c r="R15" s="693"/>
      <c r="S15" s="694"/>
      <c r="T15" s="692"/>
      <c r="U15" s="692"/>
      <c r="V15" s="692"/>
      <c r="W15" s="692"/>
      <c r="X15" s="693"/>
      <c r="Y15" s="521">
        <v>2</v>
      </c>
      <c r="Z15" s="522"/>
      <c r="AA15" s="522"/>
      <c r="AB15" s="522"/>
      <c r="AC15" s="522"/>
      <c r="AD15" s="522"/>
      <c r="AE15" s="523"/>
      <c r="AF15" s="516"/>
    </row>
    <row r="16" spans="1:32" s="517" customFormat="1" ht="21" customHeight="1">
      <c r="A16" s="518">
        <v>70</v>
      </c>
      <c r="B16" s="524" t="s">
        <v>131</v>
      </c>
      <c r="C16" s="684">
        <f>Y16+Z16+AA16+AB16+AC16+AD16</f>
        <v>2</v>
      </c>
      <c r="D16" s="695" t="s">
        <v>43</v>
      </c>
      <c r="E16" s="436">
        <v>16</v>
      </c>
      <c r="F16" s="696">
        <v>16</v>
      </c>
      <c r="G16" s="697"/>
      <c r="H16" s="697"/>
      <c r="I16" s="697"/>
      <c r="J16" s="698"/>
      <c r="K16" s="699">
        <v>16</v>
      </c>
      <c r="L16" s="697"/>
      <c r="M16" s="697"/>
      <c r="N16" s="698"/>
      <c r="O16" s="699"/>
      <c r="P16" s="697"/>
      <c r="Q16" s="697"/>
      <c r="R16" s="700"/>
      <c r="S16" s="701"/>
      <c r="T16" s="697"/>
      <c r="U16" s="697"/>
      <c r="V16" s="697"/>
      <c r="W16" s="697"/>
      <c r="X16" s="700"/>
      <c r="Y16" s="525">
        <v>2</v>
      </c>
      <c r="Z16" s="526"/>
      <c r="AA16" s="526"/>
      <c r="AB16" s="526"/>
      <c r="AC16" s="526"/>
      <c r="AD16" s="526"/>
      <c r="AE16" s="527"/>
      <c r="AF16" s="516"/>
    </row>
    <row r="17" spans="1:48" s="517" customFormat="1" ht="21" customHeight="1">
      <c r="A17" s="528">
        <v>94</v>
      </c>
      <c r="B17" s="652" t="s">
        <v>132</v>
      </c>
      <c r="C17" s="702">
        <f>Y17+Z17+AA17+AB17+AC17+AD17</f>
        <v>2</v>
      </c>
      <c r="D17" s="685" t="s">
        <v>43</v>
      </c>
      <c r="E17" s="686">
        <v>16</v>
      </c>
      <c r="F17" s="703">
        <v>16</v>
      </c>
      <c r="G17" s="692"/>
      <c r="H17" s="704"/>
      <c r="I17" s="692"/>
      <c r="J17" s="690"/>
      <c r="K17" s="705">
        <v>16</v>
      </c>
      <c r="L17" s="688"/>
      <c r="M17" s="688"/>
      <c r="N17" s="706"/>
      <c r="O17" s="707"/>
      <c r="P17" s="688"/>
      <c r="Q17" s="688"/>
      <c r="R17" s="706"/>
      <c r="S17" s="688"/>
      <c r="T17" s="688"/>
      <c r="U17" s="688"/>
      <c r="V17" s="688"/>
      <c r="W17" s="688"/>
      <c r="X17" s="689"/>
      <c r="Y17" s="85">
        <v>2</v>
      </c>
      <c r="Z17" s="41"/>
      <c r="AA17" s="41"/>
      <c r="AB17" s="41"/>
      <c r="AC17" s="41"/>
      <c r="AD17" s="41"/>
      <c r="AE17" s="529"/>
      <c r="AF17" s="530"/>
      <c r="AG17" s="531"/>
      <c r="AH17" s="531"/>
      <c r="AI17" s="531"/>
      <c r="AJ17" s="531"/>
      <c r="AK17" s="531"/>
      <c r="AL17" s="531"/>
      <c r="AM17" s="531"/>
      <c r="AN17" s="531"/>
      <c r="AO17" s="531"/>
      <c r="AP17" s="531"/>
      <c r="AQ17" s="531"/>
      <c r="AR17" s="531"/>
      <c r="AS17" s="531"/>
      <c r="AT17" s="531"/>
      <c r="AU17" s="531"/>
      <c r="AV17" s="531"/>
    </row>
    <row r="18" spans="1:48" ht="15" customHeight="1">
      <c r="A18" s="231" t="s">
        <v>65</v>
      </c>
      <c r="B18" s="232"/>
      <c r="C18" s="232"/>
      <c r="D18" s="232"/>
      <c r="E18" s="232"/>
      <c r="F18" s="233"/>
      <c r="G18" s="233"/>
      <c r="H18" s="233"/>
      <c r="I18" s="233"/>
      <c r="J18" s="233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532"/>
    </row>
    <row r="19" spans="1:48" s="517" customFormat="1" ht="18.75" customHeight="1">
      <c r="A19" s="533">
        <f>A16+1</f>
        <v>71</v>
      </c>
      <c r="B19" s="534" t="s">
        <v>133</v>
      </c>
      <c r="C19" s="708">
        <f>Y19+Z19+AA19+AB19+AC19+AD19</f>
        <v>2</v>
      </c>
      <c r="D19" s="709" t="s">
        <v>43</v>
      </c>
      <c r="E19" s="710">
        <f>SUM(F19:J19)</f>
        <v>24</v>
      </c>
      <c r="F19" s="711"/>
      <c r="G19" s="712"/>
      <c r="H19" s="712">
        <v>24</v>
      </c>
      <c r="I19" s="712"/>
      <c r="J19" s="713"/>
      <c r="K19" s="705"/>
      <c r="L19" s="688"/>
      <c r="M19" s="688"/>
      <c r="N19" s="689">
        <v>24</v>
      </c>
      <c r="O19" s="707"/>
      <c r="P19" s="688"/>
      <c r="Q19" s="688"/>
      <c r="R19" s="706"/>
      <c r="S19" s="705"/>
      <c r="T19" s="688"/>
      <c r="U19" s="688"/>
      <c r="V19" s="688"/>
      <c r="W19" s="688"/>
      <c r="X19" s="706"/>
      <c r="Y19" s="535"/>
      <c r="Z19" s="526">
        <v>2</v>
      </c>
      <c r="AA19" s="526"/>
      <c r="AB19" s="526"/>
      <c r="AC19" s="526"/>
      <c r="AD19" s="526"/>
      <c r="AE19" s="536"/>
      <c r="AF19" s="516"/>
    </row>
    <row r="20" spans="1:48" s="517" customFormat="1" ht="20.25" customHeight="1">
      <c r="A20" s="537">
        <f>+A19+1</f>
        <v>72</v>
      </c>
      <c r="B20" s="538" t="s">
        <v>134</v>
      </c>
      <c r="C20" s="714">
        <f>Y20+Z20+AA20+AB20+AC20+AD20</f>
        <v>2</v>
      </c>
      <c r="D20" s="715" t="s">
        <v>43</v>
      </c>
      <c r="E20" s="716">
        <f>SUM(F20:J20)</f>
        <v>24</v>
      </c>
      <c r="F20" s="717">
        <v>24</v>
      </c>
      <c r="G20" s="718"/>
      <c r="H20" s="718"/>
      <c r="I20" s="718"/>
      <c r="J20" s="719"/>
      <c r="K20" s="720"/>
      <c r="L20" s="721"/>
      <c r="M20" s="721">
        <v>24</v>
      </c>
      <c r="N20" s="722"/>
      <c r="O20" s="723"/>
      <c r="P20" s="721"/>
      <c r="Q20" s="721"/>
      <c r="R20" s="724"/>
      <c r="S20" s="720"/>
      <c r="T20" s="721"/>
      <c r="U20" s="721"/>
      <c r="V20" s="721"/>
      <c r="W20" s="721"/>
      <c r="X20" s="724"/>
      <c r="Y20" s="539"/>
      <c r="Z20" s="41">
        <v>2</v>
      </c>
      <c r="AA20" s="41"/>
      <c r="AB20" s="41"/>
      <c r="AC20" s="41"/>
      <c r="AD20" s="41"/>
      <c r="AE20" s="540"/>
      <c r="AF20" s="516"/>
    </row>
    <row r="21" spans="1:48" s="517" customFormat="1">
      <c r="A21" s="541" t="s">
        <v>66</v>
      </c>
      <c r="B21" s="542"/>
      <c r="C21" s="542"/>
      <c r="D21" s="542"/>
      <c r="E21" s="542"/>
      <c r="F21" s="543"/>
      <c r="G21" s="543"/>
      <c r="H21" s="543"/>
      <c r="I21" s="543"/>
      <c r="J21" s="543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  <c r="W21" s="542"/>
      <c r="X21" s="542"/>
      <c r="Y21" s="542"/>
      <c r="Z21" s="542"/>
      <c r="AA21" s="542"/>
      <c r="AB21" s="542"/>
      <c r="AC21" s="542"/>
      <c r="AD21" s="542"/>
      <c r="AE21" s="544"/>
      <c r="AF21" s="516"/>
    </row>
    <row r="22" spans="1:48" s="517" customFormat="1" ht="44.25" customHeight="1">
      <c r="A22" s="545">
        <f>+A20+1</f>
        <v>73</v>
      </c>
      <c r="B22" s="546" t="s">
        <v>135</v>
      </c>
      <c r="C22" s="725">
        <f>Y22+Z22+AA22+AB22+AC22+AD22</f>
        <v>3</v>
      </c>
      <c r="D22" s="726" t="s">
        <v>43</v>
      </c>
      <c r="E22" s="727">
        <v>30</v>
      </c>
      <c r="F22" s="711">
        <v>20</v>
      </c>
      <c r="G22" s="712">
        <v>10</v>
      </c>
      <c r="H22" s="712"/>
      <c r="I22" s="712"/>
      <c r="J22" s="713"/>
      <c r="K22" s="728"/>
      <c r="L22" s="729"/>
      <c r="M22" s="729">
        <v>20</v>
      </c>
      <c r="N22" s="730">
        <v>10</v>
      </c>
      <c r="O22" s="731"/>
      <c r="P22" s="729"/>
      <c r="Q22" s="729"/>
      <c r="R22" s="732"/>
      <c r="S22" s="728"/>
      <c r="T22" s="729"/>
      <c r="U22" s="729"/>
      <c r="V22" s="729"/>
      <c r="W22" s="729"/>
      <c r="X22" s="732"/>
      <c r="Y22" s="547"/>
      <c r="Z22" s="548">
        <v>3</v>
      </c>
      <c r="AA22" s="548"/>
      <c r="AB22" s="548"/>
      <c r="AC22" s="548"/>
      <c r="AD22" s="548"/>
      <c r="AE22" s="549"/>
      <c r="AF22" s="516"/>
    </row>
    <row r="23" spans="1:48" s="517" customFormat="1" ht="41.25" customHeight="1">
      <c r="A23" s="550">
        <f>+A22+1</f>
        <v>74</v>
      </c>
      <c r="B23" s="553" t="s">
        <v>136</v>
      </c>
      <c r="C23" s="486">
        <f>Y23+Z23+AA23+AB23+AC23+AD23</f>
        <v>3</v>
      </c>
      <c r="D23" s="733" t="s">
        <v>43</v>
      </c>
      <c r="E23" s="734">
        <v>30</v>
      </c>
      <c r="F23" s="735">
        <v>20</v>
      </c>
      <c r="G23" s="721"/>
      <c r="H23" s="721"/>
      <c r="I23" s="721">
        <v>10</v>
      </c>
      <c r="J23" s="736"/>
      <c r="K23" s="720"/>
      <c r="L23" s="721"/>
      <c r="M23" s="721">
        <v>20</v>
      </c>
      <c r="N23" s="722">
        <v>10</v>
      </c>
      <c r="O23" s="723"/>
      <c r="P23" s="721"/>
      <c r="Q23" s="721"/>
      <c r="R23" s="724"/>
      <c r="S23" s="720"/>
      <c r="T23" s="721"/>
      <c r="U23" s="721"/>
      <c r="V23" s="721"/>
      <c r="W23" s="721"/>
      <c r="X23" s="724"/>
      <c r="Y23" s="539"/>
      <c r="Z23" s="41">
        <v>3</v>
      </c>
      <c r="AA23" s="41"/>
      <c r="AB23" s="41"/>
      <c r="AC23" s="41"/>
      <c r="AD23" s="41"/>
      <c r="AE23" s="529"/>
      <c r="AF23" s="551"/>
    </row>
    <row r="24" spans="1:48" s="517" customFormat="1" ht="15" customHeight="1">
      <c r="A24" s="231" t="s">
        <v>137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532"/>
      <c r="AF24" s="516"/>
    </row>
    <row r="25" spans="1:48" s="517" customFormat="1" ht="18" customHeight="1">
      <c r="A25" s="552">
        <f>+A23+1</f>
        <v>75</v>
      </c>
      <c r="B25" s="553" t="s">
        <v>138</v>
      </c>
      <c r="C25" s="486">
        <f>Y25+Z25+AA25+AB25+AC25+AD25</f>
        <v>2</v>
      </c>
      <c r="D25" s="733" t="s">
        <v>43</v>
      </c>
      <c r="E25" s="734">
        <v>24</v>
      </c>
      <c r="F25" s="737">
        <v>14</v>
      </c>
      <c r="G25" s="738"/>
      <c r="H25" s="738">
        <v>10</v>
      </c>
      <c r="I25" s="739"/>
      <c r="J25" s="740"/>
      <c r="K25" s="705"/>
      <c r="L25" s="688"/>
      <c r="M25" s="688"/>
      <c r="N25" s="741"/>
      <c r="O25" s="705"/>
      <c r="P25" s="688"/>
      <c r="Q25" s="688"/>
      <c r="R25" s="689"/>
      <c r="S25" s="742"/>
      <c r="T25" s="688"/>
      <c r="U25" s="688"/>
      <c r="V25" s="688"/>
      <c r="W25" s="688"/>
      <c r="X25" s="741"/>
      <c r="Y25" s="535"/>
      <c r="Z25" s="526"/>
      <c r="AA25" s="526">
        <v>2</v>
      </c>
      <c r="AB25" s="526"/>
      <c r="AC25" s="526"/>
      <c r="AD25" s="526"/>
      <c r="AE25" s="536"/>
      <c r="AF25" s="516"/>
    </row>
    <row r="26" spans="1:48" s="517" customFormat="1" ht="25.5" customHeight="1">
      <c r="A26" s="554">
        <f>+A25+1</f>
        <v>76</v>
      </c>
      <c r="B26" s="583" t="s">
        <v>139</v>
      </c>
      <c r="C26" s="743">
        <f>Y26+Z26+AA26+AB26+AC26+AD26</f>
        <v>2</v>
      </c>
      <c r="D26" s="744" t="s">
        <v>43</v>
      </c>
      <c r="E26" s="745">
        <v>24</v>
      </c>
      <c r="F26" s="746">
        <v>12</v>
      </c>
      <c r="G26" s="747"/>
      <c r="H26" s="747">
        <v>12</v>
      </c>
      <c r="I26" s="747"/>
      <c r="J26" s="748"/>
      <c r="K26" s="720"/>
      <c r="L26" s="721"/>
      <c r="M26" s="721"/>
      <c r="N26" s="736"/>
      <c r="O26" s="720"/>
      <c r="P26" s="721"/>
      <c r="Q26" s="721"/>
      <c r="R26" s="722"/>
      <c r="S26" s="749"/>
      <c r="T26" s="721"/>
      <c r="U26" s="721"/>
      <c r="V26" s="721"/>
      <c r="W26" s="721"/>
      <c r="X26" s="736"/>
      <c r="Y26" s="539"/>
      <c r="Z26" s="41"/>
      <c r="AA26" s="41">
        <v>2</v>
      </c>
      <c r="AB26" s="41"/>
      <c r="AC26" s="41"/>
      <c r="AD26" s="41"/>
      <c r="AE26" s="540"/>
      <c r="AF26" s="551"/>
    </row>
    <row r="27" spans="1:48" s="517" customFormat="1" ht="25.5" customHeight="1">
      <c r="A27" s="554">
        <f>+A25+1</f>
        <v>76</v>
      </c>
      <c r="B27" s="653" t="s">
        <v>140</v>
      </c>
      <c r="C27" s="743">
        <f>Y27+Z27+AA27+AB27+AC27+AD27</f>
        <v>2</v>
      </c>
      <c r="D27" s="744" t="s">
        <v>43</v>
      </c>
      <c r="E27" s="745">
        <v>24</v>
      </c>
      <c r="F27" s="746">
        <v>8</v>
      </c>
      <c r="G27" s="747"/>
      <c r="H27" s="747">
        <v>16</v>
      </c>
      <c r="I27" s="747"/>
      <c r="J27" s="748"/>
      <c r="K27" s="720"/>
      <c r="L27" s="721"/>
      <c r="M27" s="721"/>
      <c r="N27" s="736"/>
      <c r="O27" s="720"/>
      <c r="P27" s="721"/>
      <c r="Q27" s="721"/>
      <c r="R27" s="722"/>
      <c r="S27" s="749"/>
      <c r="T27" s="721"/>
      <c r="U27" s="721"/>
      <c r="V27" s="721"/>
      <c r="W27" s="721"/>
      <c r="X27" s="736"/>
      <c r="Y27" s="539"/>
      <c r="Z27" s="41"/>
      <c r="AA27" s="41">
        <v>2</v>
      </c>
      <c r="AB27" s="41"/>
      <c r="AC27" s="41"/>
      <c r="AD27" s="41"/>
      <c r="AE27" s="540"/>
      <c r="AF27" s="516"/>
    </row>
    <row r="28" spans="1:48" s="517" customFormat="1" ht="20.25" customHeight="1">
      <c r="A28" s="555">
        <f>+A27+1</f>
        <v>77</v>
      </c>
      <c r="B28" s="556" t="s">
        <v>141</v>
      </c>
      <c r="C28" s="750">
        <v>2</v>
      </c>
      <c r="D28" s="751" t="s">
        <v>43</v>
      </c>
      <c r="E28" s="752">
        <v>24</v>
      </c>
      <c r="F28" s="746">
        <v>8</v>
      </c>
      <c r="G28" s="747"/>
      <c r="H28" s="747">
        <v>12</v>
      </c>
      <c r="I28" s="747"/>
      <c r="J28" s="748">
        <v>4</v>
      </c>
      <c r="K28" s="720"/>
      <c r="L28" s="721"/>
      <c r="M28" s="721"/>
      <c r="N28" s="736"/>
      <c r="O28" s="720"/>
      <c r="P28" s="747"/>
      <c r="Q28" s="747"/>
      <c r="R28" s="753"/>
      <c r="S28" s="749"/>
      <c r="T28" s="747"/>
      <c r="U28" s="747"/>
      <c r="V28" s="747"/>
      <c r="W28" s="747"/>
      <c r="X28" s="748"/>
      <c r="Y28" s="557"/>
      <c r="Z28" s="39"/>
      <c r="AA28" s="39">
        <v>2</v>
      </c>
      <c r="AB28" s="39"/>
      <c r="AC28" s="39"/>
      <c r="AD28" s="39"/>
      <c r="AE28" s="558"/>
      <c r="AF28" s="559"/>
    </row>
    <row r="29" spans="1:48" s="517" customFormat="1" ht="20.25" customHeight="1">
      <c r="A29" s="552">
        <v>78</v>
      </c>
      <c r="B29" s="560" t="s">
        <v>142</v>
      </c>
      <c r="C29" s="486">
        <v>2</v>
      </c>
      <c r="D29" s="754" t="s">
        <v>43</v>
      </c>
      <c r="E29" s="734">
        <v>24</v>
      </c>
      <c r="F29" s="717">
        <v>14</v>
      </c>
      <c r="G29" s="718"/>
      <c r="H29" s="718">
        <v>10</v>
      </c>
      <c r="I29" s="718"/>
      <c r="J29" s="719"/>
      <c r="K29" s="720"/>
      <c r="L29" s="721"/>
      <c r="M29" s="721"/>
      <c r="N29" s="736"/>
      <c r="O29" s="720"/>
      <c r="P29" s="721"/>
      <c r="Q29" s="721"/>
      <c r="R29" s="722"/>
      <c r="S29" s="749"/>
      <c r="T29" s="721"/>
      <c r="U29" s="721"/>
      <c r="V29" s="721"/>
      <c r="W29" s="721"/>
      <c r="X29" s="736"/>
      <c r="Y29" s="539"/>
      <c r="Z29" s="41"/>
      <c r="AA29" s="41">
        <v>2</v>
      </c>
      <c r="AB29" s="41"/>
      <c r="AC29" s="41"/>
      <c r="AD29" s="41"/>
      <c r="AE29" s="561"/>
      <c r="AF29" s="559"/>
    </row>
    <row r="30" spans="1:48" s="517" customFormat="1" ht="15" customHeight="1">
      <c r="A30" s="562" t="s">
        <v>83</v>
      </c>
      <c r="B30" s="543"/>
      <c r="C30" s="542"/>
      <c r="D30" s="543"/>
      <c r="E30" s="563"/>
      <c r="F30" s="564"/>
      <c r="G30" s="564"/>
      <c r="H30" s="564"/>
      <c r="I30" s="564"/>
      <c r="J30" s="564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  <c r="AC30" s="563"/>
      <c r="AD30" s="563"/>
      <c r="AE30" s="565"/>
      <c r="AF30" s="516"/>
    </row>
    <row r="31" spans="1:48" ht="16.649999999999999" customHeight="1">
      <c r="A31" s="537">
        <v>79</v>
      </c>
      <c r="B31" s="566" t="s">
        <v>143</v>
      </c>
      <c r="C31" s="755">
        <f>Y31+Z31+AA31+AB31+AC31+AD31</f>
        <v>2</v>
      </c>
      <c r="D31" s="756" t="s">
        <v>43</v>
      </c>
      <c r="E31" s="757">
        <v>24</v>
      </c>
      <c r="F31" s="758"/>
      <c r="G31" s="738"/>
      <c r="H31" s="738">
        <v>24</v>
      </c>
      <c r="I31" s="738"/>
      <c r="J31" s="759"/>
      <c r="K31" s="760"/>
      <c r="L31" s="738"/>
      <c r="M31" s="738"/>
      <c r="N31" s="761"/>
      <c r="O31" s="762"/>
      <c r="P31" s="738">
        <v>24</v>
      </c>
      <c r="Q31" s="738"/>
      <c r="R31" s="759"/>
      <c r="S31" s="760"/>
      <c r="T31" s="738"/>
      <c r="U31" s="738"/>
      <c r="V31" s="738"/>
      <c r="W31" s="738"/>
      <c r="X31" s="759"/>
      <c r="Y31" s="567"/>
      <c r="Z31" s="170"/>
      <c r="AA31" s="170"/>
      <c r="AB31" s="170">
        <v>2</v>
      </c>
      <c r="AC31" s="170"/>
      <c r="AD31" s="526"/>
      <c r="AE31" s="568"/>
    </row>
    <row r="32" spans="1:48" s="517" customFormat="1" ht="27.15" customHeight="1">
      <c r="A32" s="569">
        <v>80</v>
      </c>
      <c r="B32" s="654" t="s">
        <v>144</v>
      </c>
      <c r="C32" s="763">
        <f>Y32+Z32+AA32+AB32+AC32+AD32</f>
        <v>2</v>
      </c>
      <c r="D32" s="751" t="s">
        <v>43</v>
      </c>
      <c r="E32" s="764">
        <v>24</v>
      </c>
      <c r="F32" s="765"/>
      <c r="G32" s="747">
        <v>24</v>
      </c>
      <c r="H32" s="747"/>
      <c r="I32" s="747"/>
      <c r="J32" s="766"/>
      <c r="K32" s="767"/>
      <c r="L32" s="747"/>
      <c r="M32" s="747"/>
      <c r="N32" s="753"/>
      <c r="O32" s="768"/>
      <c r="P32" s="747">
        <v>24</v>
      </c>
      <c r="Q32" s="747"/>
      <c r="R32" s="766"/>
      <c r="S32" s="767"/>
      <c r="T32" s="747"/>
      <c r="U32" s="747"/>
      <c r="V32" s="747"/>
      <c r="W32" s="747"/>
      <c r="X32" s="766"/>
      <c r="Y32" s="557"/>
      <c r="Z32" s="39"/>
      <c r="AA32" s="39"/>
      <c r="AB32" s="39">
        <v>2</v>
      </c>
      <c r="AC32" s="39"/>
      <c r="AD32" s="41"/>
      <c r="AE32" s="570"/>
      <c r="AF32" s="551"/>
      <c r="AG32" s="19"/>
    </row>
    <row r="33" spans="1:33" s="517" customFormat="1" ht="18" customHeight="1">
      <c r="A33" s="571">
        <v>81</v>
      </c>
      <c r="B33" s="572" t="s">
        <v>145</v>
      </c>
      <c r="C33" s="769">
        <f>Y33+Z33+AA33+AB33+AC33+AD33</f>
        <v>2</v>
      </c>
      <c r="D33" s="770" t="s">
        <v>43</v>
      </c>
      <c r="E33" s="757">
        <v>24</v>
      </c>
      <c r="F33" s="771"/>
      <c r="G33" s="721"/>
      <c r="H33" s="721">
        <v>24</v>
      </c>
      <c r="I33" s="721"/>
      <c r="J33" s="724"/>
      <c r="K33" s="720"/>
      <c r="L33" s="721"/>
      <c r="M33" s="721"/>
      <c r="N33" s="722"/>
      <c r="O33" s="723"/>
      <c r="P33" s="721">
        <v>24</v>
      </c>
      <c r="Q33" s="721"/>
      <c r="R33" s="724"/>
      <c r="S33" s="720"/>
      <c r="T33" s="721"/>
      <c r="U33" s="721"/>
      <c r="V33" s="721"/>
      <c r="W33" s="721"/>
      <c r="X33" s="724"/>
      <c r="Y33" s="539"/>
      <c r="Z33" s="41"/>
      <c r="AA33" s="41"/>
      <c r="AB33" s="41">
        <v>2</v>
      </c>
      <c r="AC33" s="41"/>
      <c r="AD33" s="41"/>
      <c r="AE33" s="540"/>
      <c r="AF33" s="574"/>
      <c r="AG33" s="19"/>
    </row>
    <row r="34" spans="1:33" s="517" customFormat="1">
      <c r="A34" s="231" t="s">
        <v>84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532"/>
      <c r="AF34" s="516"/>
      <c r="AG34" s="19"/>
    </row>
    <row r="35" spans="1:33" ht="30" customHeight="1">
      <c r="A35" s="573">
        <v>82</v>
      </c>
      <c r="B35" s="575" t="s">
        <v>146</v>
      </c>
      <c r="C35" s="769">
        <f>Y35+Z35+AA35+AB35+AC35+AD35</f>
        <v>2</v>
      </c>
      <c r="D35" s="772" t="s">
        <v>43</v>
      </c>
      <c r="E35" s="773">
        <f>SUM(F35:J35)</f>
        <v>36</v>
      </c>
      <c r="F35" s="758"/>
      <c r="G35" s="738"/>
      <c r="H35" s="738"/>
      <c r="I35" s="738"/>
      <c r="J35" s="759">
        <v>36</v>
      </c>
      <c r="K35" s="705"/>
      <c r="L35" s="688"/>
      <c r="M35" s="688"/>
      <c r="N35" s="689"/>
      <c r="O35" s="707"/>
      <c r="P35" s="688"/>
      <c r="Q35" s="688"/>
      <c r="R35" s="706">
        <v>36</v>
      </c>
      <c r="S35" s="705"/>
      <c r="T35" s="688"/>
      <c r="U35" s="688"/>
      <c r="V35" s="688"/>
      <c r="W35" s="688"/>
      <c r="X35" s="706"/>
      <c r="Y35" s="535"/>
      <c r="Z35" s="526"/>
      <c r="AA35" s="526"/>
      <c r="AB35" s="526">
        <v>2</v>
      </c>
      <c r="AC35" s="526"/>
      <c r="AD35" s="526"/>
      <c r="AE35" s="536"/>
      <c r="AF35" s="516"/>
    </row>
    <row r="36" spans="1:33" ht="25.5" customHeight="1">
      <c r="A36" s="576">
        <v>83</v>
      </c>
      <c r="B36" s="577" t="s">
        <v>147</v>
      </c>
      <c r="C36" s="774">
        <f>Y36+Z36+AA36+AB36+AC36+AD36</f>
        <v>2</v>
      </c>
      <c r="D36" s="775" t="s">
        <v>43</v>
      </c>
      <c r="E36" s="776">
        <f>SUM(F36:J36)</f>
        <v>36</v>
      </c>
      <c r="F36" s="765"/>
      <c r="G36" s="747"/>
      <c r="H36" s="747"/>
      <c r="I36" s="747"/>
      <c r="J36" s="766">
        <v>36</v>
      </c>
      <c r="K36" s="720"/>
      <c r="L36" s="721"/>
      <c r="M36" s="721"/>
      <c r="N36" s="722"/>
      <c r="O36" s="723"/>
      <c r="P36" s="721"/>
      <c r="Q36" s="721"/>
      <c r="R36" s="724">
        <v>36</v>
      </c>
      <c r="S36" s="720"/>
      <c r="T36" s="721"/>
      <c r="U36" s="721"/>
      <c r="V36" s="721"/>
      <c r="W36" s="721"/>
      <c r="X36" s="724"/>
      <c r="Y36" s="539"/>
      <c r="Z36" s="41"/>
      <c r="AA36" s="41"/>
      <c r="AB36" s="41">
        <v>2</v>
      </c>
      <c r="AC36" s="41"/>
      <c r="AD36" s="41"/>
      <c r="AE36" s="540"/>
      <c r="AF36" s="516"/>
    </row>
    <row r="37" spans="1:33" s="517" customFormat="1" ht="39.75" customHeight="1">
      <c r="A37" s="576">
        <v>84</v>
      </c>
      <c r="B37" s="577" t="s">
        <v>148</v>
      </c>
      <c r="C37" s="774">
        <f>Y37+Z37+AA37+AB37+AC37+AD37</f>
        <v>2</v>
      </c>
      <c r="D37" s="775" t="s">
        <v>43</v>
      </c>
      <c r="E37" s="776">
        <f>SUM(F37:J37)</f>
        <v>36</v>
      </c>
      <c r="F37" s="765"/>
      <c r="G37" s="747"/>
      <c r="H37" s="747"/>
      <c r="I37" s="747"/>
      <c r="J37" s="766">
        <v>36</v>
      </c>
      <c r="K37" s="720"/>
      <c r="L37" s="721"/>
      <c r="M37" s="721"/>
      <c r="N37" s="722"/>
      <c r="O37" s="723"/>
      <c r="P37" s="721"/>
      <c r="Q37" s="721"/>
      <c r="R37" s="724">
        <v>36</v>
      </c>
      <c r="S37" s="720"/>
      <c r="T37" s="721"/>
      <c r="U37" s="721"/>
      <c r="V37" s="721"/>
      <c r="W37" s="721"/>
      <c r="X37" s="724"/>
      <c r="Y37" s="539"/>
      <c r="Z37" s="41"/>
      <c r="AA37" s="41"/>
      <c r="AB37" s="41">
        <v>2</v>
      </c>
      <c r="AC37" s="41"/>
      <c r="AD37" s="41"/>
      <c r="AE37" s="540"/>
      <c r="AF37" s="578"/>
      <c r="AG37" s="19"/>
    </row>
    <row r="38" spans="1:33" s="517" customFormat="1" ht="39.75" customHeight="1">
      <c r="A38" s="579"/>
      <c r="B38" s="655" t="s">
        <v>149</v>
      </c>
      <c r="C38" s="777">
        <f>Y38+Z38+AA38+AB38+AC38+AD38</f>
        <v>2</v>
      </c>
      <c r="D38" s="778" t="s">
        <v>43</v>
      </c>
      <c r="E38" s="779">
        <f>SUM(F38:J38)</f>
        <v>36</v>
      </c>
      <c r="F38" s="765"/>
      <c r="G38" s="747"/>
      <c r="H38" s="747"/>
      <c r="I38" s="747"/>
      <c r="J38" s="766">
        <v>36</v>
      </c>
      <c r="K38" s="720"/>
      <c r="L38" s="721"/>
      <c r="M38" s="721"/>
      <c r="N38" s="722"/>
      <c r="O38" s="723"/>
      <c r="P38" s="721"/>
      <c r="Q38" s="721"/>
      <c r="R38" s="724">
        <v>36</v>
      </c>
      <c r="S38" s="720"/>
      <c r="T38" s="721"/>
      <c r="U38" s="721"/>
      <c r="V38" s="721"/>
      <c r="W38" s="721"/>
      <c r="X38" s="724"/>
      <c r="Y38" s="539"/>
      <c r="Z38" s="41"/>
      <c r="AA38" s="41"/>
      <c r="AB38" s="41">
        <v>2</v>
      </c>
      <c r="AC38" s="41"/>
      <c r="AD38" s="41"/>
      <c r="AE38" s="540"/>
      <c r="AF38" s="551"/>
      <c r="AG38" s="19"/>
    </row>
    <row r="39" spans="1:33" s="517" customFormat="1" ht="39.75" customHeight="1">
      <c r="A39" s="580">
        <v>85</v>
      </c>
      <c r="B39" s="656" t="s">
        <v>150</v>
      </c>
      <c r="C39" s="780">
        <f>Y39+Z39+AA39+AB39+AC39+AD39</f>
        <v>2</v>
      </c>
      <c r="D39" s="781" t="s">
        <v>43</v>
      </c>
      <c r="E39" s="782">
        <f>SUM(F39:J39)</f>
        <v>36</v>
      </c>
      <c r="F39" s="765"/>
      <c r="G39" s="747"/>
      <c r="H39" s="747"/>
      <c r="I39" s="747"/>
      <c r="J39" s="766">
        <v>36</v>
      </c>
      <c r="K39" s="720"/>
      <c r="L39" s="721"/>
      <c r="M39" s="721"/>
      <c r="N39" s="722"/>
      <c r="O39" s="723"/>
      <c r="P39" s="721"/>
      <c r="Q39" s="721"/>
      <c r="R39" s="724">
        <v>36</v>
      </c>
      <c r="S39" s="720"/>
      <c r="T39" s="721"/>
      <c r="U39" s="721"/>
      <c r="V39" s="721"/>
      <c r="W39" s="721"/>
      <c r="X39" s="724"/>
      <c r="Y39" s="539"/>
      <c r="Z39" s="41"/>
      <c r="AA39" s="41"/>
      <c r="AB39" s="41">
        <v>2</v>
      </c>
      <c r="AC39" s="41"/>
      <c r="AD39" s="41"/>
      <c r="AE39" s="540"/>
      <c r="AF39" s="551"/>
      <c r="AG39" s="581"/>
    </row>
    <row r="40" spans="1:33" s="517" customFormat="1" ht="15" customHeight="1">
      <c r="A40" s="582" t="s">
        <v>95</v>
      </c>
      <c r="B40" s="542"/>
      <c r="C40" s="543"/>
      <c r="D40" s="543"/>
      <c r="E40" s="543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  <c r="AC40" s="542"/>
      <c r="AD40" s="542"/>
      <c r="AE40" s="544"/>
      <c r="AF40" s="516"/>
    </row>
    <row r="41" spans="1:33" s="517" customFormat="1" ht="27.15" customHeight="1">
      <c r="A41" s="554">
        <v>86</v>
      </c>
      <c r="B41" s="583" t="s">
        <v>151</v>
      </c>
      <c r="C41" s="774">
        <f>Y41+Z41+AA41+AB41+AC41+AD41</f>
        <v>2</v>
      </c>
      <c r="D41" s="783" t="s">
        <v>43</v>
      </c>
      <c r="E41" s="784">
        <v>20</v>
      </c>
      <c r="F41" s="785"/>
      <c r="G41" s="712"/>
      <c r="H41" s="712">
        <v>20</v>
      </c>
      <c r="I41" s="712"/>
      <c r="J41" s="786"/>
      <c r="K41" s="787"/>
      <c r="L41" s="729"/>
      <c r="M41" s="729"/>
      <c r="N41" s="730"/>
      <c r="O41" s="787"/>
      <c r="P41" s="729"/>
      <c r="Q41" s="729"/>
      <c r="R41" s="730"/>
      <c r="S41" s="787">
        <v>8</v>
      </c>
      <c r="T41" s="729">
        <v>14</v>
      </c>
      <c r="U41" s="729"/>
      <c r="V41" s="729"/>
      <c r="W41" s="729"/>
      <c r="X41" s="730"/>
      <c r="Y41" s="584"/>
      <c r="Z41" s="548"/>
      <c r="AA41" s="548"/>
      <c r="AB41" s="548"/>
      <c r="AC41" s="548">
        <v>2</v>
      </c>
      <c r="AD41" s="548"/>
      <c r="AE41" s="549"/>
      <c r="AF41" s="585"/>
    </row>
    <row r="42" spans="1:33" s="517" customFormat="1" ht="37.200000000000003" customHeight="1">
      <c r="A42" s="554">
        <v>87</v>
      </c>
      <c r="B42" s="657" t="s">
        <v>152</v>
      </c>
      <c r="C42" s="774">
        <f>Y42+Z42+AA42+AB42+AC42+AD42</f>
        <v>2</v>
      </c>
      <c r="D42" s="783" t="s">
        <v>43</v>
      </c>
      <c r="E42" s="779">
        <v>20</v>
      </c>
      <c r="F42" s="771">
        <v>10</v>
      </c>
      <c r="G42" s="721"/>
      <c r="H42" s="721"/>
      <c r="I42" s="721">
        <v>10</v>
      </c>
      <c r="J42" s="722"/>
      <c r="K42" s="749"/>
      <c r="L42" s="721"/>
      <c r="M42" s="721"/>
      <c r="N42" s="722"/>
      <c r="O42" s="749"/>
      <c r="P42" s="721"/>
      <c r="Q42" s="721"/>
      <c r="R42" s="722"/>
      <c r="S42" s="749"/>
      <c r="T42" s="721"/>
      <c r="U42" s="721"/>
      <c r="V42" s="721"/>
      <c r="W42" s="721"/>
      <c r="X42" s="722"/>
      <c r="Y42" s="85"/>
      <c r="Z42" s="41"/>
      <c r="AA42" s="41"/>
      <c r="AB42" s="41"/>
      <c r="AC42" s="41">
        <v>2</v>
      </c>
      <c r="AD42" s="41"/>
      <c r="AE42" s="529"/>
      <c r="AF42" s="586"/>
    </row>
    <row r="43" spans="1:33" s="517" customFormat="1" ht="37.200000000000003" customHeight="1">
      <c r="A43" s="554">
        <v>88</v>
      </c>
      <c r="B43" s="657" t="s">
        <v>153</v>
      </c>
      <c r="C43" s="774">
        <f>Y43+Z43+AA43+AB43+AC43+AD43</f>
        <v>2</v>
      </c>
      <c r="D43" s="783" t="s">
        <v>43</v>
      </c>
      <c r="E43" s="773">
        <v>20</v>
      </c>
      <c r="F43" s="788">
        <v>10</v>
      </c>
      <c r="G43" s="438"/>
      <c r="H43" s="438"/>
      <c r="I43" s="438">
        <v>10</v>
      </c>
      <c r="J43" s="789"/>
      <c r="K43" s="790"/>
      <c r="L43" s="438"/>
      <c r="M43" s="438"/>
      <c r="N43" s="789"/>
      <c r="O43" s="790"/>
      <c r="P43" s="438"/>
      <c r="Q43" s="438"/>
      <c r="R43" s="789"/>
      <c r="S43" s="790"/>
      <c r="T43" s="438"/>
      <c r="U43" s="438"/>
      <c r="V43" s="438"/>
      <c r="W43" s="438"/>
      <c r="X43" s="789"/>
      <c r="Y43" s="85"/>
      <c r="Z43" s="41"/>
      <c r="AA43" s="41"/>
      <c r="AB43" s="41"/>
      <c r="AC43" s="41">
        <v>2</v>
      </c>
      <c r="AD43" s="41"/>
      <c r="AE43" s="529"/>
      <c r="AF43" s="586"/>
    </row>
    <row r="44" spans="1:33" s="517" customFormat="1" ht="27.15" customHeight="1">
      <c r="A44" s="555">
        <v>90</v>
      </c>
      <c r="B44" s="658" t="s">
        <v>154</v>
      </c>
      <c r="C44" s="777">
        <f>Y44+Z44+AA44+AB44+AC44+AD44</f>
        <v>2</v>
      </c>
      <c r="D44" s="695" t="s">
        <v>43</v>
      </c>
      <c r="E44" s="779">
        <f>SUM(F44:J44)</f>
        <v>20</v>
      </c>
      <c r="F44" s="788">
        <v>8</v>
      </c>
      <c r="G44" s="438"/>
      <c r="H44" s="438">
        <v>12</v>
      </c>
      <c r="I44" s="438"/>
      <c r="J44" s="789"/>
      <c r="K44" s="790"/>
      <c r="L44" s="438"/>
      <c r="M44" s="438"/>
      <c r="N44" s="789"/>
      <c r="O44" s="790"/>
      <c r="P44" s="438"/>
      <c r="Q44" s="438"/>
      <c r="R44" s="789"/>
      <c r="S44" s="790">
        <v>8</v>
      </c>
      <c r="T44" s="438">
        <v>12</v>
      </c>
      <c r="U44" s="438"/>
      <c r="V44" s="438"/>
      <c r="W44" s="438"/>
      <c r="X44" s="789"/>
      <c r="Y44" s="587"/>
      <c r="Z44" s="588"/>
      <c r="AA44" s="589"/>
      <c r="AB44" s="589"/>
      <c r="AC44" s="589">
        <v>2</v>
      </c>
      <c r="AD44" s="590"/>
      <c r="AE44" s="591"/>
      <c r="AF44" s="586"/>
    </row>
    <row r="45" spans="1:33" s="517" customFormat="1" ht="27.15" customHeight="1">
      <c r="A45" s="592">
        <v>91</v>
      </c>
      <c r="B45" s="659" t="s">
        <v>155</v>
      </c>
      <c r="C45" s="791">
        <v>2</v>
      </c>
      <c r="D45" s="685" t="s">
        <v>43</v>
      </c>
      <c r="E45" s="773">
        <v>20</v>
      </c>
      <c r="F45" s="792">
        <v>8</v>
      </c>
      <c r="G45" s="793"/>
      <c r="H45" s="793">
        <v>12</v>
      </c>
      <c r="I45" s="793"/>
      <c r="J45" s="794"/>
      <c r="K45" s="795"/>
      <c r="L45" s="793"/>
      <c r="M45" s="793"/>
      <c r="N45" s="794"/>
      <c r="O45" s="795"/>
      <c r="P45" s="793"/>
      <c r="Q45" s="793"/>
      <c r="R45" s="794"/>
      <c r="S45" s="795"/>
      <c r="T45" s="793"/>
      <c r="U45" s="793"/>
      <c r="V45" s="793"/>
      <c r="W45" s="793"/>
      <c r="X45" s="794"/>
      <c r="Y45" s="587"/>
      <c r="Z45" s="593"/>
      <c r="AA45" s="594"/>
      <c r="AB45" s="595"/>
      <c r="AC45" s="595"/>
      <c r="AD45" s="596"/>
      <c r="AE45" s="597"/>
      <c r="AF45" s="586"/>
    </row>
    <row r="46" spans="1:33" s="517" customFormat="1">
      <c r="A46" s="231" t="s">
        <v>96</v>
      </c>
      <c r="B46" s="232"/>
      <c r="C46" s="232"/>
      <c r="D46" s="232"/>
      <c r="E46" s="232"/>
      <c r="F46" s="233"/>
      <c r="G46" s="233"/>
      <c r="H46" s="233"/>
      <c r="I46" s="233"/>
      <c r="J46" s="233"/>
      <c r="K46" s="233"/>
      <c r="L46" s="233"/>
      <c r="M46" s="233"/>
      <c r="N46" s="233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532"/>
      <c r="AF46" s="511"/>
    </row>
    <row r="47" spans="1:33" s="517" customFormat="1">
      <c r="A47" s="533">
        <v>92</v>
      </c>
      <c r="B47" s="598" t="s">
        <v>156</v>
      </c>
      <c r="C47" s="796">
        <f t="shared" ref="C47:C56" si="0">Y47+Z47+AA47+AB47+AC47+AD47</f>
        <v>2</v>
      </c>
      <c r="D47" s="797" t="s">
        <v>43</v>
      </c>
      <c r="E47" s="710">
        <v>20</v>
      </c>
      <c r="F47" s="798">
        <v>6</v>
      </c>
      <c r="G47" s="729"/>
      <c r="H47" s="729">
        <v>14</v>
      </c>
      <c r="I47" s="729"/>
      <c r="J47" s="730"/>
      <c r="K47" s="787"/>
      <c r="L47" s="729"/>
      <c r="M47" s="729"/>
      <c r="N47" s="799"/>
      <c r="O47" s="705"/>
      <c r="P47" s="688"/>
      <c r="Q47" s="688"/>
      <c r="R47" s="706"/>
      <c r="S47" s="705"/>
      <c r="T47" s="688">
        <v>18</v>
      </c>
      <c r="U47" s="688"/>
      <c r="V47" s="688"/>
      <c r="W47" s="688"/>
      <c r="X47" s="706"/>
      <c r="Y47" s="535"/>
      <c r="Z47" s="526"/>
      <c r="AA47" s="526"/>
      <c r="AB47" s="526"/>
      <c r="AC47" s="526">
        <v>2</v>
      </c>
      <c r="AD47" s="526"/>
      <c r="AE47" s="527"/>
      <c r="AF47" s="511"/>
    </row>
    <row r="48" spans="1:33" s="517" customFormat="1">
      <c r="A48" s="520">
        <v>93</v>
      </c>
      <c r="B48" s="660" t="s">
        <v>157</v>
      </c>
      <c r="C48" s="769">
        <f t="shared" si="0"/>
        <v>2</v>
      </c>
      <c r="D48" s="733" t="s">
        <v>43</v>
      </c>
      <c r="E48" s="686">
        <v>20</v>
      </c>
      <c r="F48" s="800">
        <v>8</v>
      </c>
      <c r="G48" s="438"/>
      <c r="H48" s="438">
        <v>12</v>
      </c>
      <c r="I48" s="438"/>
      <c r="J48" s="789"/>
      <c r="K48" s="749"/>
      <c r="L48" s="721"/>
      <c r="M48" s="721"/>
      <c r="N48" s="736"/>
      <c r="O48" s="720"/>
      <c r="P48" s="721"/>
      <c r="Q48" s="721"/>
      <c r="R48" s="724"/>
      <c r="S48" s="720"/>
      <c r="T48" s="721"/>
      <c r="U48" s="721"/>
      <c r="V48" s="721"/>
      <c r="W48" s="721"/>
      <c r="X48" s="724"/>
      <c r="Y48" s="539"/>
      <c r="Z48" s="41"/>
      <c r="AA48" s="41"/>
      <c r="AB48" s="41"/>
      <c r="AC48" s="41">
        <v>2</v>
      </c>
      <c r="AD48" s="41"/>
      <c r="AE48" s="529"/>
      <c r="AF48" s="511"/>
    </row>
    <row r="49" spans="1:32" s="517" customFormat="1" ht="40.200000000000003" customHeight="1">
      <c r="A49" s="554">
        <v>96</v>
      </c>
      <c r="B49" s="653" t="s">
        <v>158</v>
      </c>
      <c r="C49" s="774">
        <f t="shared" si="0"/>
        <v>2</v>
      </c>
      <c r="D49" s="744" t="s">
        <v>43</v>
      </c>
      <c r="E49" s="801">
        <f>SUM(F49:J49)</f>
        <v>20</v>
      </c>
      <c r="F49" s="737">
        <v>10</v>
      </c>
      <c r="G49" s="738"/>
      <c r="H49" s="738"/>
      <c r="I49" s="738"/>
      <c r="J49" s="761">
        <v>10</v>
      </c>
      <c r="K49" s="749"/>
      <c r="L49" s="721"/>
      <c r="M49" s="721"/>
      <c r="N49" s="736"/>
      <c r="O49" s="720"/>
      <c r="P49" s="721"/>
      <c r="Q49" s="721"/>
      <c r="R49" s="724"/>
      <c r="S49" s="747">
        <v>10</v>
      </c>
      <c r="T49" s="747">
        <v>10</v>
      </c>
      <c r="U49" s="747"/>
      <c r="V49" s="747"/>
      <c r="W49" s="747"/>
      <c r="X49" s="766"/>
      <c r="Y49" s="557"/>
      <c r="Z49" s="39"/>
      <c r="AA49" s="39"/>
      <c r="AB49" s="39"/>
      <c r="AC49" s="39">
        <v>2</v>
      </c>
      <c r="AD49" s="39"/>
      <c r="AE49" s="599"/>
      <c r="AF49" s="600"/>
    </row>
    <row r="50" spans="1:32" s="517" customFormat="1" ht="40.200000000000003" customHeight="1">
      <c r="A50" s="601">
        <v>98</v>
      </c>
      <c r="B50" s="657" t="s">
        <v>159</v>
      </c>
      <c r="C50" s="774">
        <f t="shared" si="0"/>
        <v>2</v>
      </c>
      <c r="D50" s="744" t="s">
        <v>43</v>
      </c>
      <c r="E50" s="801">
        <v>20</v>
      </c>
      <c r="F50" s="737">
        <v>8</v>
      </c>
      <c r="G50" s="738"/>
      <c r="H50" s="738">
        <v>12</v>
      </c>
      <c r="I50" s="738"/>
      <c r="J50" s="761"/>
      <c r="K50" s="749"/>
      <c r="L50" s="721"/>
      <c r="M50" s="721"/>
      <c r="N50" s="736"/>
      <c r="O50" s="720"/>
      <c r="P50" s="721"/>
      <c r="Q50" s="721"/>
      <c r="R50" s="724"/>
      <c r="S50" s="747"/>
      <c r="T50" s="747"/>
      <c r="U50" s="747"/>
      <c r="V50" s="747"/>
      <c r="W50" s="747"/>
      <c r="X50" s="766"/>
      <c r="Y50" s="557"/>
      <c r="Z50" s="39"/>
      <c r="AA50" s="39"/>
      <c r="AB50" s="39"/>
      <c r="AC50" s="39">
        <v>2</v>
      </c>
      <c r="AD50" s="39"/>
      <c r="AE50" s="599"/>
      <c r="AF50" s="602"/>
    </row>
    <row r="51" spans="1:32" s="517" customFormat="1" ht="26.25" customHeight="1">
      <c r="A51" s="601">
        <v>99</v>
      </c>
      <c r="B51" s="583" t="s">
        <v>160</v>
      </c>
      <c r="C51" s="774">
        <f t="shared" si="0"/>
        <v>2</v>
      </c>
      <c r="D51" s="744" t="s">
        <v>43</v>
      </c>
      <c r="E51" s="801">
        <v>20</v>
      </c>
      <c r="F51" s="737"/>
      <c r="G51" s="688"/>
      <c r="H51" s="738">
        <v>20</v>
      </c>
      <c r="I51" s="738"/>
      <c r="J51" s="761"/>
      <c r="K51" s="749"/>
      <c r="L51" s="721"/>
      <c r="M51" s="721"/>
      <c r="N51" s="736"/>
      <c r="O51" s="720"/>
      <c r="P51" s="721"/>
      <c r="Q51" s="721"/>
      <c r="R51" s="724"/>
      <c r="S51" s="747"/>
      <c r="T51" s="747">
        <v>18</v>
      </c>
      <c r="U51" s="747"/>
      <c r="V51" s="747"/>
      <c r="W51" s="747"/>
      <c r="X51" s="766"/>
      <c r="Y51" s="557"/>
      <c r="Z51" s="39"/>
      <c r="AA51" s="39"/>
      <c r="AB51" s="39"/>
      <c r="AC51" s="39">
        <v>2</v>
      </c>
      <c r="AD51" s="39"/>
      <c r="AE51" s="599"/>
      <c r="AF51" s="600"/>
    </row>
    <row r="52" spans="1:32" s="517" customFormat="1" ht="39" customHeight="1">
      <c r="A52" s="601">
        <v>100</v>
      </c>
      <c r="B52" s="653" t="s">
        <v>213</v>
      </c>
      <c r="C52" s="774">
        <f t="shared" si="0"/>
        <v>2</v>
      </c>
      <c r="D52" s="744" t="s">
        <v>43</v>
      </c>
      <c r="E52" s="436">
        <v>20</v>
      </c>
      <c r="F52" s="802">
        <v>10</v>
      </c>
      <c r="G52" s="803"/>
      <c r="H52" s="760">
        <v>10</v>
      </c>
      <c r="I52" s="738"/>
      <c r="J52" s="761"/>
      <c r="K52" s="749"/>
      <c r="L52" s="722"/>
      <c r="M52" s="721"/>
      <c r="N52" s="804"/>
      <c r="O52" s="720"/>
      <c r="P52" s="721"/>
      <c r="Q52" s="721"/>
      <c r="R52" s="724"/>
      <c r="S52" s="747"/>
      <c r="T52" s="747"/>
      <c r="U52" s="747"/>
      <c r="V52" s="747"/>
      <c r="W52" s="747"/>
      <c r="X52" s="766"/>
      <c r="Y52" s="557"/>
      <c r="Z52" s="39"/>
      <c r="AA52" s="39"/>
      <c r="AB52" s="39"/>
      <c r="AC52" s="39">
        <v>2</v>
      </c>
      <c r="AD52" s="39"/>
      <c r="AE52" s="599"/>
      <c r="AF52" s="600"/>
    </row>
    <row r="53" spans="1:32" s="517" customFormat="1" ht="27" customHeight="1">
      <c r="A53" s="601">
        <v>101</v>
      </c>
      <c r="B53" s="653" t="s">
        <v>161</v>
      </c>
      <c r="C53" s="774">
        <f t="shared" si="0"/>
        <v>2</v>
      </c>
      <c r="D53" s="756" t="s">
        <v>43</v>
      </c>
      <c r="E53" s="734">
        <v>20</v>
      </c>
      <c r="F53" s="802">
        <v>10</v>
      </c>
      <c r="G53" s="805"/>
      <c r="H53" s="760">
        <v>10</v>
      </c>
      <c r="I53" s="738"/>
      <c r="J53" s="761"/>
      <c r="K53" s="749"/>
      <c r="L53" s="722"/>
      <c r="M53" s="721"/>
      <c r="N53" s="804"/>
      <c r="O53" s="720"/>
      <c r="P53" s="721"/>
      <c r="Q53" s="721"/>
      <c r="R53" s="724"/>
      <c r="S53" s="747"/>
      <c r="T53" s="747"/>
      <c r="U53" s="747"/>
      <c r="V53" s="747"/>
      <c r="W53" s="747"/>
      <c r="X53" s="766"/>
      <c r="Y53" s="557"/>
      <c r="Z53" s="39"/>
      <c r="AA53" s="39"/>
      <c r="AB53" s="39"/>
      <c r="AC53" s="39">
        <v>2</v>
      </c>
      <c r="AD53" s="39"/>
      <c r="AE53" s="599"/>
      <c r="AF53" s="600"/>
    </row>
    <row r="54" spans="1:32" s="517" customFormat="1" ht="17.25" customHeight="1">
      <c r="A54" s="603">
        <v>102</v>
      </c>
      <c r="B54" s="556" t="s">
        <v>162</v>
      </c>
      <c r="C54" s="777">
        <f t="shared" si="0"/>
        <v>2</v>
      </c>
      <c r="D54" s="751" t="s">
        <v>43</v>
      </c>
      <c r="E54" s="436">
        <v>20</v>
      </c>
      <c r="F54" s="737"/>
      <c r="G54" s="738"/>
      <c r="H54" s="738"/>
      <c r="I54" s="738">
        <v>20</v>
      </c>
      <c r="J54" s="761"/>
      <c r="K54" s="749"/>
      <c r="L54" s="722"/>
      <c r="M54" s="721"/>
      <c r="N54" s="804"/>
      <c r="O54" s="720"/>
      <c r="P54" s="721"/>
      <c r="Q54" s="721"/>
      <c r="R54" s="724"/>
      <c r="S54" s="747"/>
      <c r="T54" s="747">
        <v>18</v>
      </c>
      <c r="U54" s="747"/>
      <c r="V54" s="747"/>
      <c r="W54" s="747"/>
      <c r="X54" s="766"/>
      <c r="Y54" s="557"/>
      <c r="Z54" s="39"/>
      <c r="AA54" s="39"/>
      <c r="AB54" s="39"/>
      <c r="AC54" s="39">
        <v>2</v>
      </c>
      <c r="AD54" s="39"/>
      <c r="AE54" s="599"/>
      <c r="AF54" s="600"/>
    </row>
    <row r="55" spans="1:32" ht="19.5" customHeight="1">
      <c r="A55" s="573">
        <v>103</v>
      </c>
      <c r="B55" s="553" t="s">
        <v>163</v>
      </c>
      <c r="C55" s="769">
        <f t="shared" si="0"/>
        <v>2</v>
      </c>
      <c r="D55" s="733" t="s">
        <v>43</v>
      </c>
      <c r="E55" s="686">
        <v>20</v>
      </c>
      <c r="F55" s="746">
        <v>10</v>
      </c>
      <c r="G55" s="747"/>
      <c r="H55" s="767"/>
      <c r="I55" s="721">
        <v>10</v>
      </c>
      <c r="J55" s="486"/>
      <c r="K55" s="749"/>
      <c r="L55" s="721"/>
      <c r="M55" s="721"/>
      <c r="N55" s="804"/>
      <c r="O55" s="720"/>
      <c r="P55" s="721"/>
      <c r="Q55" s="721"/>
      <c r="R55" s="724"/>
      <c r="S55" s="747">
        <v>10</v>
      </c>
      <c r="T55" s="747">
        <v>8</v>
      </c>
      <c r="U55" s="747"/>
      <c r="V55" s="747"/>
      <c r="W55" s="747"/>
      <c r="X55" s="766"/>
      <c r="Y55" s="557"/>
      <c r="Z55" s="39"/>
      <c r="AA55" s="39"/>
      <c r="AB55" s="39"/>
      <c r="AC55" s="39">
        <v>2</v>
      </c>
      <c r="AD55" s="39"/>
      <c r="AE55" s="599"/>
    </row>
    <row r="56" spans="1:32" ht="22.2" customHeight="1">
      <c r="A56" s="603">
        <v>104</v>
      </c>
      <c r="B56" s="661" t="s">
        <v>164</v>
      </c>
      <c r="C56" s="777">
        <f t="shared" si="0"/>
        <v>2</v>
      </c>
      <c r="D56" s="751" t="s">
        <v>43</v>
      </c>
      <c r="E56" s="436">
        <v>20</v>
      </c>
      <c r="F56" s="746"/>
      <c r="G56" s="747"/>
      <c r="H56" s="753">
        <v>20</v>
      </c>
      <c r="I56" s="438"/>
      <c r="J56" s="750"/>
      <c r="K56" s="749"/>
      <c r="L56" s="721"/>
      <c r="M56" s="721"/>
      <c r="N56" s="804"/>
      <c r="O56" s="720"/>
      <c r="P56" s="721"/>
      <c r="Q56" s="721"/>
      <c r="R56" s="724"/>
      <c r="S56" s="720"/>
      <c r="T56" s="721"/>
      <c r="U56" s="721"/>
      <c r="V56" s="721"/>
      <c r="W56" s="721"/>
      <c r="X56" s="766"/>
      <c r="Y56" s="539"/>
      <c r="Z56" s="41"/>
      <c r="AA56" s="41"/>
      <c r="AB56" s="41"/>
      <c r="AC56" s="41">
        <v>2</v>
      </c>
      <c r="AD56" s="41"/>
      <c r="AE56" s="529"/>
    </row>
    <row r="57" spans="1:32" ht="45" customHeight="1">
      <c r="A57" s="573"/>
      <c r="B57" s="660" t="s">
        <v>165</v>
      </c>
      <c r="C57" s="769">
        <v>2</v>
      </c>
      <c r="D57" s="733" t="s">
        <v>43</v>
      </c>
      <c r="E57" s="686">
        <v>20</v>
      </c>
      <c r="F57" s="687"/>
      <c r="G57" s="688"/>
      <c r="H57" s="688"/>
      <c r="I57" s="688">
        <v>20</v>
      </c>
      <c r="J57" s="689"/>
      <c r="K57" s="806"/>
      <c r="L57" s="718"/>
      <c r="M57" s="718"/>
      <c r="N57" s="807"/>
      <c r="O57" s="720"/>
      <c r="P57" s="721"/>
      <c r="Q57" s="721"/>
      <c r="R57" s="724"/>
      <c r="S57" s="720"/>
      <c r="T57" s="721"/>
      <c r="U57" s="721"/>
      <c r="V57" s="721"/>
      <c r="W57" s="721"/>
      <c r="X57" s="724"/>
      <c r="Y57" s="539"/>
      <c r="Z57" s="41"/>
      <c r="AA57" s="41"/>
      <c r="AB57" s="41"/>
      <c r="AC57" s="41">
        <v>2</v>
      </c>
      <c r="AD57" s="41"/>
      <c r="AE57" s="529"/>
      <c r="AF57" s="600"/>
    </row>
    <row r="58" spans="1:32" s="517" customFormat="1">
      <c r="A58" s="231" t="s">
        <v>105</v>
      </c>
      <c r="B58" s="232"/>
      <c r="C58" s="232"/>
      <c r="D58" s="232"/>
      <c r="E58" s="232"/>
      <c r="F58" s="232"/>
      <c r="G58" s="232"/>
      <c r="H58" s="232"/>
      <c r="I58" s="232"/>
      <c r="J58" s="232"/>
      <c r="K58" s="543"/>
      <c r="L58" s="543"/>
      <c r="M58" s="543"/>
      <c r="N58" s="543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532"/>
      <c r="AF58" s="516"/>
    </row>
    <row r="59" spans="1:32" s="517" customFormat="1" ht="26.25" customHeight="1">
      <c r="A59" s="537">
        <f>+A90+1</f>
        <v>108</v>
      </c>
      <c r="B59" s="553" t="s">
        <v>166</v>
      </c>
      <c r="C59" s="714">
        <f t="shared" ref="C59:C63" si="1">Y59+Z59+AA59+AB59+AD59+AE59</f>
        <v>4</v>
      </c>
      <c r="D59" s="808" t="s">
        <v>43</v>
      </c>
      <c r="E59" s="809">
        <f>SUM(F59:J59)</f>
        <v>46</v>
      </c>
      <c r="F59" s="810">
        <f>K59+M59+O59+Q59+S59+U59+W59</f>
        <v>22</v>
      </c>
      <c r="G59" s="738"/>
      <c r="H59" s="738">
        <v>24</v>
      </c>
      <c r="I59" s="738"/>
      <c r="J59" s="761"/>
      <c r="K59" s="787"/>
      <c r="L59" s="729"/>
      <c r="M59" s="729"/>
      <c r="N59" s="799"/>
      <c r="O59" s="705"/>
      <c r="P59" s="688"/>
      <c r="Q59" s="688"/>
      <c r="R59" s="741"/>
      <c r="S59" s="705"/>
      <c r="T59" s="688"/>
      <c r="U59" s="688">
        <v>22</v>
      </c>
      <c r="V59" s="688">
        <v>24</v>
      </c>
      <c r="W59" s="688"/>
      <c r="X59" s="689"/>
      <c r="Y59" s="525"/>
      <c r="Z59" s="526"/>
      <c r="AA59" s="526"/>
      <c r="AB59" s="526"/>
      <c r="AC59" s="526"/>
      <c r="AD59" s="526">
        <v>4</v>
      </c>
      <c r="AE59" s="527"/>
      <c r="AF59" s="516"/>
    </row>
    <row r="60" spans="1:32" s="517" customFormat="1" ht="26.25" customHeight="1">
      <c r="A60" s="537">
        <f>+A59+1</f>
        <v>109</v>
      </c>
      <c r="B60" s="662" t="s">
        <v>167</v>
      </c>
      <c r="C60" s="811">
        <f t="shared" si="1"/>
        <v>4</v>
      </c>
      <c r="D60" s="751" t="s">
        <v>43</v>
      </c>
      <c r="E60" s="812">
        <v>46</v>
      </c>
      <c r="F60" s="788">
        <v>22</v>
      </c>
      <c r="G60" s="760"/>
      <c r="H60" s="738">
        <v>24</v>
      </c>
      <c r="I60" s="738"/>
      <c r="J60" s="761"/>
      <c r="K60" s="701"/>
      <c r="L60" s="813"/>
      <c r="M60" s="699"/>
      <c r="N60" s="698"/>
      <c r="O60" s="699"/>
      <c r="P60" s="697"/>
      <c r="Q60" s="697"/>
      <c r="R60" s="698"/>
      <c r="S60" s="699"/>
      <c r="T60" s="697"/>
      <c r="U60" s="697"/>
      <c r="V60" s="697"/>
      <c r="W60" s="697"/>
      <c r="X60" s="700"/>
      <c r="Y60" s="85"/>
      <c r="Z60" s="41"/>
      <c r="AA60" s="41"/>
      <c r="AB60" s="41"/>
      <c r="AC60" s="41"/>
      <c r="AD60" s="41">
        <v>4</v>
      </c>
      <c r="AE60" s="529"/>
      <c r="AF60" s="516"/>
    </row>
    <row r="61" spans="1:32" s="517" customFormat="1" ht="26.25" customHeight="1">
      <c r="A61" s="537">
        <v>110</v>
      </c>
      <c r="B61" s="663" t="s">
        <v>168</v>
      </c>
      <c r="C61" s="714">
        <f t="shared" si="1"/>
        <v>4</v>
      </c>
      <c r="D61" s="733" t="s">
        <v>43</v>
      </c>
      <c r="E61" s="814">
        <v>46</v>
      </c>
      <c r="F61" s="758">
        <v>20</v>
      </c>
      <c r="G61" s="738">
        <v>6</v>
      </c>
      <c r="H61" s="738">
        <v>20</v>
      </c>
      <c r="I61" s="738"/>
      <c r="J61" s="761"/>
      <c r="K61" s="702"/>
      <c r="L61" s="815"/>
      <c r="M61" s="697"/>
      <c r="N61" s="698"/>
      <c r="O61" s="699"/>
      <c r="P61" s="697"/>
      <c r="Q61" s="697"/>
      <c r="R61" s="698"/>
      <c r="S61" s="699"/>
      <c r="T61" s="697"/>
      <c r="U61" s="697"/>
      <c r="V61" s="697"/>
      <c r="W61" s="697"/>
      <c r="X61" s="700"/>
      <c r="Y61" s="85"/>
      <c r="Z61" s="41"/>
      <c r="AA61" s="41"/>
      <c r="AB61" s="41"/>
      <c r="AC61" s="41"/>
      <c r="AD61" s="41">
        <v>4</v>
      </c>
      <c r="AE61" s="529"/>
      <c r="AF61" s="600"/>
    </row>
    <row r="62" spans="1:32" s="517" customFormat="1" ht="25.5" customHeight="1">
      <c r="A62" s="537">
        <f t="shared" ref="A62" si="2">+A61+1</f>
        <v>111</v>
      </c>
      <c r="B62" s="556" t="s">
        <v>169</v>
      </c>
      <c r="C62" s="750">
        <f t="shared" si="1"/>
        <v>4</v>
      </c>
      <c r="D62" s="695" t="s">
        <v>43</v>
      </c>
      <c r="E62" s="812">
        <f>SUM(F62:J62)</f>
        <v>46</v>
      </c>
      <c r="F62" s="765">
        <f>K62+M62+O62+Q62+S62+U62+W62</f>
        <v>22</v>
      </c>
      <c r="G62" s="747"/>
      <c r="H62" s="747">
        <v>24</v>
      </c>
      <c r="I62" s="747"/>
      <c r="J62" s="753"/>
      <c r="K62" s="816"/>
      <c r="L62" s="738"/>
      <c r="M62" s="738"/>
      <c r="N62" s="740"/>
      <c r="O62" s="760"/>
      <c r="P62" s="738"/>
      <c r="Q62" s="738"/>
      <c r="R62" s="740"/>
      <c r="S62" s="760"/>
      <c r="T62" s="738"/>
      <c r="U62" s="738">
        <v>22</v>
      </c>
      <c r="V62" s="738">
        <v>24</v>
      </c>
      <c r="W62" s="738"/>
      <c r="X62" s="761"/>
      <c r="Y62" s="604"/>
      <c r="Z62" s="39"/>
      <c r="AA62" s="39"/>
      <c r="AB62" s="39"/>
      <c r="AC62" s="39"/>
      <c r="AD62" s="39">
        <v>4</v>
      </c>
      <c r="AE62" s="599"/>
      <c r="AF62" s="516"/>
    </row>
    <row r="63" spans="1:32" s="517" customFormat="1" ht="28.5" customHeight="1">
      <c r="A63" s="537">
        <v>112</v>
      </c>
      <c r="B63" s="560" t="s">
        <v>170</v>
      </c>
      <c r="C63" s="714">
        <f t="shared" si="1"/>
        <v>4</v>
      </c>
      <c r="D63" s="808" t="s">
        <v>43</v>
      </c>
      <c r="E63" s="817">
        <f>SUM(F63:J63)</f>
        <v>46</v>
      </c>
      <c r="F63" s="687">
        <v>22</v>
      </c>
      <c r="G63" s="688"/>
      <c r="H63" s="688">
        <v>24</v>
      </c>
      <c r="I63" s="688"/>
      <c r="J63" s="689"/>
      <c r="K63" s="818"/>
      <c r="L63" s="819"/>
      <c r="M63" s="819"/>
      <c r="N63" s="820"/>
      <c r="O63" s="705"/>
      <c r="P63" s="688"/>
      <c r="Q63" s="688"/>
      <c r="R63" s="741"/>
      <c r="S63" s="705"/>
      <c r="T63" s="688"/>
      <c r="U63" s="688">
        <v>22</v>
      </c>
      <c r="V63" s="688">
        <v>24</v>
      </c>
      <c r="W63" s="688"/>
      <c r="X63" s="689"/>
      <c r="Y63" s="525"/>
      <c r="Z63" s="526"/>
      <c r="AA63" s="526"/>
      <c r="AB63" s="526"/>
      <c r="AC63" s="526"/>
      <c r="AD63" s="526">
        <v>4</v>
      </c>
      <c r="AE63" s="527"/>
      <c r="AF63" s="605"/>
    </row>
    <row r="64" spans="1:32" s="517" customFormat="1">
      <c r="A64" s="606" t="s">
        <v>106</v>
      </c>
      <c r="B64" s="607"/>
      <c r="C64" s="232"/>
      <c r="D64" s="232"/>
      <c r="E64" s="232"/>
      <c r="F64" s="233"/>
      <c r="G64" s="233"/>
      <c r="H64" s="233"/>
      <c r="I64" s="233"/>
      <c r="J64" s="233"/>
      <c r="K64" s="543"/>
      <c r="L64" s="543"/>
      <c r="M64" s="543"/>
      <c r="N64" s="543"/>
      <c r="O64" s="232"/>
      <c r="P64" s="232"/>
      <c r="Q64" s="232"/>
      <c r="R64" s="232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4"/>
      <c r="AF64" s="516"/>
    </row>
    <row r="65" spans="1:32" s="517" customFormat="1" ht="29.25" customHeight="1">
      <c r="A65" s="608">
        <v>114</v>
      </c>
      <c r="B65" s="609" t="s">
        <v>171</v>
      </c>
      <c r="C65" s="714">
        <f t="shared" ref="C65:C72" si="3">Y65+Z65+AA65+AB65+AC65+AD65</f>
        <v>2</v>
      </c>
      <c r="D65" s="808" t="s">
        <v>43</v>
      </c>
      <c r="E65" s="817">
        <f>SUM(F65:J65)</f>
        <v>22</v>
      </c>
      <c r="F65" s="798">
        <f>K65+M65+O65+Q65+S65+U65</f>
        <v>8</v>
      </c>
      <c r="G65" s="729"/>
      <c r="H65" s="729">
        <v>14</v>
      </c>
      <c r="I65" s="729"/>
      <c r="J65" s="799"/>
      <c r="K65" s="821"/>
      <c r="L65" s="822"/>
      <c r="M65" s="822"/>
      <c r="N65" s="823"/>
      <c r="O65" s="824"/>
      <c r="P65" s="825"/>
      <c r="Q65" s="825"/>
      <c r="R65" s="826"/>
      <c r="S65" s="827"/>
      <c r="T65" s="828"/>
      <c r="U65" s="828">
        <v>8</v>
      </c>
      <c r="V65" s="828">
        <v>14</v>
      </c>
      <c r="W65" s="828"/>
      <c r="X65" s="829"/>
      <c r="Y65" s="521"/>
      <c r="Z65" s="547"/>
      <c r="AA65" s="548"/>
      <c r="AB65" s="548"/>
      <c r="AC65" s="548"/>
      <c r="AD65" s="548">
        <v>2</v>
      </c>
      <c r="AE65" s="549"/>
      <c r="AF65" s="586"/>
    </row>
    <row r="66" spans="1:32" s="517" customFormat="1" ht="38.25" customHeight="1">
      <c r="A66" s="579">
        <v>115</v>
      </c>
      <c r="B66" s="664" t="s">
        <v>172</v>
      </c>
      <c r="C66" s="777">
        <f t="shared" si="3"/>
        <v>2</v>
      </c>
      <c r="D66" s="751" t="s">
        <v>43</v>
      </c>
      <c r="E66" s="436">
        <v>22</v>
      </c>
      <c r="F66" s="830">
        <v>10</v>
      </c>
      <c r="G66" s="438"/>
      <c r="H66" s="743"/>
      <c r="I66" s="793">
        <v>12</v>
      </c>
      <c r="J66" s="831"/>
      <c r="K66" s="832"/>
      <c r="L66" s="438"/>
      <c r="M66" s="833"/>
      <c r="N66" s="834"/>
      <c r="O66" s="705"/>
      <c r="P66" s="688"/>
      <c r="Q66" s="688"/>
      <c r="R66" s="689"/>
      <c r="S66" s="742"/>
      <c r="T66" s="688"/>
      <c r="U66" s="688"/>
      <c r="V66" s="688"/>
      <c r="W66" s="688"/>
      <c r="X66" s="689"/>
      <c r="Y66" s="610"/>
      <c r="Z66" s="611"/>
      <c r="AA66" s="612"/>
      <c r="AB66" s="612"/>
      <c r="AC66" s="612"/>
      <c r="AD66" s="612">
        <v>2</v>
      </c>
      <c r="AE66" s="613"/>
      <c r="AF66" s="586"/>
    </row>
    <row r="67" spans="1:32" s="517" customFormat="1" ht="29.25" customHeight="1">
      <c r="A67" s="573">
        <v>116</v>
      </c>
      <c r="B67" s="614" t="s">
        <v>173</v>
      </c>
      <c r="C67" s="769">
        <f t="shared" si="3"/>
        <v>2</v>
      </c>
      <c r="D67" s="733" t="s">
        <v>43</v>
      </c>
      <c r="E67" s="686">
        <v>22</v>
      </c>
      <c r="F67" s="737"/>
      <c r="G67" s="761"/>
      <c r="H67" s="835"/>
      <c r="I67" s="793">
        <v>22</v>
      </c>
      <c r="J67" s="836"/>
      <c r="K67" s="832"/>
      <c r="L67" s="438"/>
      <c r="M67" s="438"/>
      <c r="N67" s="796"/>
      <c r="O67" s="832"/>
      <c r="P67" s="438"/>
      <c r="Q67" s="438"/>
      <c r="R67" s="789"/>
      <c r="S67" s="790"/>
      <c r="T67" s="438"/>
      <c r="U67" s="438"/>
      <c r="V67" s="438">
        <v>24</v>
      </c>
      <c r="W67" s="438"/>
      <c r="X67" s="789"/>
      <c r="Y67" s="615"/>
      <c r="Z67" s="165"/>
      <c r="AA67" s="165"/>
      <c r="AB67" s="165"/>
      <c r="AC67" s="165"/>
      <c r="AD67" s="165">
        <v>2</v>
      </c>
      <c r="AE67" s="616"/>
      <c r="AF67" s="617"/>
    </row>
    <row r="68" spans="1:32" s="517" customFormat="1" ht="29.25" customHeight="1">
      <c r="A68" s="579">
        <v>117</v>
      </c>
      <c r="B68" s="665" t="s">
        <v>174</v>
      </c>
      <c r="C68" s="777">
        <f t="shared" si="3"/>
        <v>2</v>
      </c>
      <c r="D68" s="751" t="s">
        <v>43</v>
      </c>
      <c r="E68" s="436">
        <v>22</v>
      </c>
      <c r="F68" s="737">
        <v>10</v>
      </c>
      <c r="G68" s="761"/>
      <c r="H68" s="833"/>
      <c r="I68" s="438"/>
      <c r="J68" s="837">
        <v>12</v>
      </c>
      <c r="K68" s="832"/>
      <c r="L68" s="438"/>
      <c r="M68" s="438"/>
      <c r="N68" s="836"/>
      <c r="O68" s="832"/>
      <c r="P68" s="438"/>
      <c r="Q68" s="438"/>
      <c r="R68" s="789"/>
      <c r="S68" s="790"/>
      <c r="T68" s="438"/>
      <c r="U68" s="438"/>
      <c r="V68" s="438"/>
      <c r="W68" s="438"/>
      <c r="X68" s="789"/>
      <c r="Y68" s="615"/>
      <c r="Z68" s="138"/>
      <c r="AA68" s="138"/>
      <c r="AB68" s="138"/>
      <c r="AC68" s="138"/>
      <c r="AD68" s="138">
        <v>2</v>
      </c>
      <c r="AE68" s="618"/>
      <c r="AF68" s="617"/>
    </row>
    <row r="69" spans="1:32" s="517" customFormat="1" ht="35.25" customHeight="1">
      <c r="A69" s="573">
        <v>121</v>
      </c>
      <c r="B69" s="666" t="s">
        <v>175</v>
      </c>
      <c r="C69" s="769">
        <f t="shared" si="3"/>
        <v>2</v>
      </c>
      <c r="D69" s="733" t="s">
        <v>43</v>
      </c>
      <c r="E69" s="686">
        <v>22</v>
      </c>
      <c r="F69" s="737">
        <v>10</v>
      </c>
      <c r="G69" s="738"/>
      <c r="H69" s="738">
        <v>6</v>
      </c>
      <c r="I69" s="738"/>
      <c r="J69" s="740">
        <v>6</v>
      </c>
      <c r="K69" s="832"/>
      <c r="L69" s="438"/>
      <c r="M69" s="438"/>
      <c r="N69" s="836"/>
      <c r="O69" s="832"/>
      <c r="P69" s="438"/>
      <c r="Q69" s="438"/>
      <c r="R69" s="789"/>
      <c r="S69" s="790"/>
      <c r="T69" s="438"/>
      <c r="U69" s="438"/>
      <c r="V69" s="438"/>
      <c r="W69" s="438"/>
      <c r="X69" s="789"/>
      <c r="Y69" s="615"/>
      <c r="Z69" s="138"/>
      <c r="AA69" s="138"/>
      <c r="AB69" s="138"/>
      <c r="AC69" s="138"/>
      <c r="AD69" s="138">
        <v>2</v>
      </c>
      <c r="AE69" s="618"/>
      <c r="AF69" s="617"/>
    </row>
    <row r="70" spans="1:32" s="517" customFormat="1" ht="39.75" customHeight="1">
      <c r="A70" s="579">
        <v>123</v>
      </c>
      <c r="B70" s="620" t="s">
        <v>176</v>
      </c>
      <c r="C70" s="811">
        <f t="shared" si="3"/>
        <v>2</v>
      </c>
      <c r="D70" s="751" t="s">
        <v>43</v>
      </c>
      <c r="E70" s="752">
        <v>22</v>
      </c>
      <c r="F70" s="737">
        <v>12</v>
      </c>
      <c r="G70" s="738"/>
      <c r="H70" s="738"/>
      <c r="I70" s="738">
        <v>10</v>
      </c>
      <c r="J70" s="740"/>
      <c r="K70" s="832"/>
      <c r="L70" s="438"/>
      <c r="M70" s="438"/>
      <c r="N70" s="836"/>
      <c r="O70" s="832"/>
      <c r="P70" s="438"/>
      <c r="Q70" s="438"/>
      <c r="R70" s="789"/>
      <c r="S70" s="790"/>
      <c r="T70" s="438"/>
      <c r="U70" s="438"/>
      <c r="V70" s="438"/>
      <c r="W70" s="438"/>
      <c r="X70" s="789"/>
      <c r="Y70" s="615"/>
      <c r="Z70" s="138"/>
      <c r="AA70" s="138"/>
      <c r="AB70" s="138"/>
      <c r="AC70" s="138"/>
      <c r="AD70" s="138">
        <v>2</v>
      </c>
      <c r="AE70" s="618"/>
      <c r="AF70" s="619"/>
    </row>
    <row r="71" spans="1:32" s="517" customFormat="1" ht="39.75" customHeight="1">
      <c r="A71" s="573">
        <v>124</v>
      </c>
      <c r="B71" s="614" t="s">
        <v>177</v>
      </c>
      <c r="C71" s="714">
        <f t="shared" ref="C71" si="4">Y71+Z71+AA71+AB71+AC71+AD71</f>
        <v>2</v>
      </c>
      <c r="D71" s="733" t="s">
        <v>43</v>
      </c>
      <c r="E71" s="734">
        <v>22</v>
      </c>
      <c r="F71" s="737">
        <v>12</v>
      </c>
      <c r="G71" s="738"/>
      <c r="H71" s="738"/>
      <c r="I71" s="738">
        <v>10</v>
      </c>
      <c r="J71" s="740"/>
      <c r="K71" s="832"/>
      <c r="L71" s="438"/>
      <c r="M71" s="438"/>
      <c r="N71" s="836"/>
      <c r="O71" s="832"/>
      <c r="P71" s="438"/>
      <c r="Q71" s="438"/>
      <c r="R71" s="789"/>
      <c r="S71" s="790"/>
      <c r="T71" s="438"/>
      <c r="U71" s="438"/>
      <c r="V71" s="438"/>
      <c r="W71" s="438"/>
      <c r="X71" s="789"/>
      <c r="Y71" s="615"/>
      <c r="Z71" s="138"/>
      <c r="AA71" s="138"/>
      <c r="AB71" s="138"/>
      <c r="AC71" s="138"/>
      <c r="AD71" s="138">
        <v>2</v>
      </c>
      <c r="AE71" s="618"/>
      <c r="AF71" s="619"/>
    </row>
    <row r="72" spans="1:32" s="517" customFormat="1" ht="28.5" customHeight="1">
      <c r="A72" s="579">
        <v>124</v>
      </c>
      <c r="B72" s="620" t="s">
        <v>178</v>
      </c>
      <c r="C72" s="750">
        <f t="shared" si="3"/>
        <v>2</v>
      </c>
      <c r="D72" s="751" t="s">
        <v>43</v>
      </c>
      <c r="E72" s="752">
        <f>SUM(F72:J72)</f>
        <v>22</v>
      </c>
      <c r="F72" s="735">
        <f>K72+M72+O72+Q72+S72+U72</f>
        <v>8</v>
      </c>
      <c r="G72" s="721"/>
      <c r="H72" s="721">
        <v>14</v>
      </c>
      <c r="I72" s="721"/>
      <c r="J72" s="736"/>
      <c r="K72" s="705"/>
      <c r="L72" s="688"/>
      <c r="M72" s="688"/>
      <c r="N72" s="741"/>
      <c r="O72" s="705"/>
      <c r="P72" s="688"/>
      <c r="Q72" s="688"/>
      <c r="R72" s="689"/>
      <c r="S72" s="742"/>
      <c r="T72" s="688"/>
      <c r="U72" s="688">
        <v>8</v>
      </c>
      <c r="V72" s="688">
        <v>14</v>
      </c>
      <c r="W72" s="688"/>
      <c r="X72" s="689"/>
      <c r="Y72" s="525"/>
      <c r="Z72" s="526"/>
      <c r="AA72" s="526"/>
      <c r="AB72" s="526"/>
      <c r="AC72" s="526"/>
      <c r="AD72" s="526">
        <v>2</v>
      </c>
      <c r="AE72" s="527"/>
      <c r="AF72" s="586"/>
    </row>
    <row r="73" spans="1:32" s="517" customFormat="1" ht="28.5" customHeight="1">
      <c r="A73" s="580">
        <v>125</v>
      </c>
      <c r="B73" s="575" t="s">
        <v>179</v>
      </c>
      <c r="C73" s="702">
        <v>2</v>
      </c>
      <c r="D73" s="685" t="s">
        <v>43</v>
      </c>
      <c r="E73" s="686">
        <v>22</v>
      </c>
      <c r="F73" s="838"/>
      <c r="G73" s="839"/>
      <c r="H73" s="839">
        <v>22</v>
      </c>
      <c r="I73" s="839"/>
      <c r="J73" s="840"/>
      <c r="K73" s="841"/>
      <c r="L73" s="793"/>
      <c r="M73" s="793"/>
      <c r="N73" s="842"/>
      <c r="O73" s="841"/>
      <c r="P73" s="793"/>
      <c r="Q73" s="793"/>
      <c r="R73" s="794"/>
      <c r="S73" s="843"/>
      <c r="T73" s="839"/>
      <c r="U73" s="839"/>
      <c r="V73" s="839"/>
      <c r="W73" s="839"/>
      <c r="X73" s="844"/>
      <c r="Y73" s="621"/>
      <c r="Z73" s="158"/>
      <c r="AA73" s="158"/>
      <c r="AB73" s="158"/>
      <c r="AC73" s="158"/>
      <c r="AD73" s="158">
        <v>2</v>
      </c>
      <c r="AE73" s="622"/>
      <c r="AF73" s="586"/>
    </row>
    <row r="74" spans="1:32" s="517" customFormat="1">
      <c r="A74" s="623" t="s">
        <v>107</v>
      </c>
      <c r="B74" s="233"/>
      <c r="C74" s="232"/>
      <c r="D74" s="232"/>
      <c r="E74" s="232"/>
      <c r="F74" s="543"/>
      <c r="G74" s="543"/>
      <c r="H74" s="543"/>
      <c r="I74" s="543"/>
      <c r="J74" s="543"/>
      <c r="K74" s="232"/>
      <c r="L74" s="232"/>
      <c r="M74" s="232"/>
      <c r="N74" s="232"/>
      <c r="O74" s="232"/>
      <c r="P74" s="232"/>
      <c r="Q74" s="232"/>
      <c r="R74" s="232"/>
      <c r="S74" s="543"/>
      <c r="T74" s="543"/>
      <c r="U74" s="543"/>
      <c r="V74" s="543"/>
      <c r="W74" s="543"/>
      <c r="X74" s="543"/>
      <c r="Y74" s="607"/>
      <c r="Z74" s="607"/>
      <c r="AA74" s="607"/>
      <c r="AB74" s="607"/>
      <c r="AC74" s="607"/>
      <c r="AD74" s="607"/>
      <c r="AE74" s="624"/>
      <c r="AF74" s="516"/>
    </row>
    <row r="75" spans="1:32" s="517" customFormat="1" ht="27.15" customHeight="1">
      <c r="A75" s="608">
        <v>126</v>
      </c>
      <c r="B75" s="625" t="s">
        <v>180</v>
      </c>
      <c r="C75" s="714">
        <f t="shared" ref="C75:C81" si="5">Y75+Z75+AA75+AB75+AC75+AD75</f>
        <v>2</v>
      </c>
      <c r="D75" s="808" t="s">
        <v>43</v>
      </c>
      <c r="E75" s="817">
        <f t="shared" ref="E75:E81" si="6">SUM(F75:J75)</f>
        <v>20</v>
      </c>
      <c r="F75" s="845"/>
      <c r="G75" s="828">
        <v>20</v>
      </c>
      <c r="H75" s="828"/>
      <c r="I75" s="828"/>
      <c r="J75" s="846"/>
      <c r="K75" s="824"/>
      <c r="L75" s="825"/>
      <c r="M75" s="825"/>
      <c r="N75" s="826"/>
      <c r="O75" s="847"/>
      <c r="P75" s="825"/>
      <c r="Q75" s="825"/>
      <c r="R75" s="826"/>
      <c r="S75" s="827"/>
      <c r="T75" s="828"/>
      <c r="U75" s="828"/>
      <c r="V75" s="828">
        <v>20</v>
      </c>
      <c r="W75" s="828"/>
      <c r="X75" s="846"/>
      <c r="Y75" s="626"/>
      <c r="Z75" s="627"/>
      <c r="AA75" s="627"/>
      <c r="AB75" s="627"/>
      <c r="AC75" s="627"/>
      <c r="AD75" s="627">
        <v>2</v>
      </c>
      <c r="AE75" s="628"/>
      <c r="AF75" s="629"/>
    </row>
    <row r="76" spans="1:32" s="517" customFormat="1" ht="27.75" customHeight="1">
      <c r="A76" s="576">
        <f t="shared" ref="A76:A81" si="7">+A75+1</f>
        <v>127</v>
      </c>
      <c r="B76" s="630" t="s">
        <v>181</v>
      </c>
      <c r="C76" s="848">
        <f t="shared" si="5"/>
        <v>2</v>
      </c>
      <c r="D76" s="849" t="s">
        <v>43</v>
      </c>
      <c r="E76" s="850">
        <f t="shared" si="6"/>
        <v>20</v>
      </c>
      <c r="F76" s="737"/>
      <c r="G76" s="738">
        <v>20</v>
      </c>
      <c r="H76" s="738"/>
      <c r="I76" s="738"/>
      <c r="J76" s="740"/>
      <c r="K76" s="705"/>
      <c r="L76" s="688"/>
      <c r="M76" s="688"/>
      <c r="N76" s="689"/>
      <c r="O76" s="707"/>
      <c r="P76" s="688"/>
      <c r="Q76" s="688"/>
      <c r="R76" s="689"/>
      <c r="S76" s="742"/>
      <c r="T76" s="688"/>
      <c r="U76" s="688"/>
      <c r="V76" s="688">
        <v>20</v>
      </c>
      <c r="W76" s="688"/>
      <c r="X76" s="741"/>
      <c r="Y76" s="535"/>
      <c r="Z76" s="526"/>
      <c r="AA76" s="526"/>
      <c r="AB76" s="526"/>
      <c r="AC76" s="526"/>
      <c r="AD76" s="526">
        <v>2</v>
      </c>
      <c r="AE76" s="570"/>
      <c r="AF76" s="629"/>
    </row>
    <row r="77" spans="1:32" s="517" customFormat="1" ht="31.5" customHeight="1">
      <c r="A77" s="579">
        <f t="shared" si="7"/>
        <v>128</v>
      </c>
      <c r="B77" s="631" t="s">
        <v>182</v>
      </c>
      <c r="C77" s="851">
        <f t="shared" si="5"/>
        <v>2</v>
      </c>
      <c r="D77" s="852" t="s">
        <v>43</v>
      </c>
      <c r="E77" s="853">
        <f t="shared" si="6"/>
        <v>20</v>
      </c>
      <c r="F77" s="746"/>
      <c r="G77" s="747">
        <v>20</v>
      </c>
      <c r="H77" s="747"/>
      <c r="I77" s="747"/>
      <c r="J77" s="748"/>
      <c r="K77" s="720"/>
      <c r="L77" s="721"/>
      <c r="M77" s="721"/>
      <c r="N77" s="722"/>
      <c r="O77" s="723"/>
      <c r="P77" s="721"/>
      <c r="Q77" s="721"/>
      <c r="R77" s="722"/>
      <c r="S77" s="749"/>
      <c r="T77" s="721"/>
      <c r="U77" s="721"/>
      <c r="V77" s="721">
        <v>20</v>
      </c>
      <c r="W77" s="721"/>
      <c r="X77" s="736"/>
      <c r="Y77" s="539"/>
      <c r="Z77" s="41"/>
      <c r="AA77" s="41"/>
      <c r="AB77" s="41"/>
      <c r="AC77" s="41"/>
      <c r="AD77" s="41">
        <v>2</v>
      </c>
      <c r="AE77" s="540"/>
      <c r="AF77" s="629"/>
    </row>
    <row r="78" spans="1:32" s="517" customFormat="1" ht="42.75" customHeight="1">
      <c r="A78" s="580">
        <f t="shared" si="7"/>
        <v>129</v>
      </c>
      <c r="B78" s="632" t="s">
        <v>183</v>
      </c>
      <c r="C78" s="854">
        <f t="shared" si="5"/>
        <v>2</v>
      </c>
      <c r="D78" s="715" t="s">
        <v>43</v>
      </c>
      <c r="E78" s="716">
        <f t="shared" si="6"/>
        <v>20</v>
      </c>
      <c r="F78" s="717"/>
      <c r="G78" s="718">
        <v>20</v>
      </c>
      <c r="H78" s="718"/>
      <c r="I78" s="718"/>
      <c r="J78" s="719"/>
      <c r="K78" s="720"/>
      <c r="L78" s="721"/>
      <c r="M78" s="721"/>
      <c r="N78" s="722"/>
      <c r="O78" s="723"/>
      <c r="P78" s="721"/>
      <c r="Q78" s="721"/>
      <c r="R78" s="722"/>
      <c r="S78" s="806"/>
      <c r="T78" s="718"/>
      <c r="U78" s="718"/>
      <c r="V78" s="718">
        <v>20</v>
      </c>
      <c r="W78" s="718"/>
      <c r="X78" s="719"/>
      <c r="Y78" s="539"/>
      <c r="Z78" s="41"/>
      <c r="AA78" s="41"/>
      <c r="AB78" s="41"/>
      <c r="AC78" s="41"/>
      <c r="AD78" s="41">
        <v>2</v>
      </c>
      <c r="AE78" s="540"/>
      <c r="AF78" s="629"/>
    </row>
    <row r="79" spans="1:32" s="517" customFormat="1">
      <c r="A79" s="633" t="s">
        <v>108</v>
      </c>
      <c r="B79" s="542"/>
      <c r="C79" s="542"/>
      <c r="D79" s="542"/>
      <c r="E79" s="542"/>
      <c r="F79" s="564"/>
      <c r="G79" s="564"/>
      <c r="H79" s="564"/>
      <c r="I79" s="564"/>
      <c r="J79" s="564"/>
      <c r="K79" s="563"/>
      <c r="L79" s="563"/>
      <c r="M79" s="563"/>
      <c r="N79" s="563"/>
      <c r="O79" s="563"/>
      <c r="P79" s="563"/>
      <c r="Q79" s="563"/>
      <c r="R79" s="563"/>
      <c r="S79" s="564"/>
      <c r="T79" s="564"/>
      <c r="U79" s="564"/>
      <c r="V79" s="564"/>
      <c r="W79" s="564"/>
      <c r="X79" s="564"/>
      <c r="Y79" s="563"/>
      <c r="Z79" s="563"/>
      <c r="AA79" s="563"/>
      <c r="AB79" s="563"/>
      <c r="AC79" s="563"/>
      <c r="AD79" s="563"/>
      <c r="AE79" s="565"/>
      <c r="AF79" s="516"/>
    </row>
    <row r="80" spans="1:32" s="517" customFormat="1" ht="22.8">
      <c r="A80" s="634">
        <f>+A78+1</f>
        <v>130</v>
      </c>
      <c r="B80" s="635" t="s">
        <v>184</v>
      </c>
      <c r="C80" s="855">
        <f t="shared" si="5"/>
        <v>2</v>
      </c>
      <c r="D80" s="856" t="s">
        <v>43</v>
      </c>
      <c r="E80" s="857">
        <f t="shared" si="6"/>
        <v>36</v>
      </c>
      <c r="F80" s="765"/>
      <c r="G80" s="747"/>
      <c r="H80" s="747"/>
      <c r="I80" s="747">
        <f>L80+N80+P80+R80+T80+V80</f>
        <v>36</v>
      </c>
      <c r="J80" s="766"/>
      <c r="K80" s="720"/>
      <c r="L80" s="721"/>
      <c r="M80" s="721"/>
      <c r="N80" s="722"/>
      <c r="O80" s="723"/>
      <c r="P80" s="721"/>
      <c r="Q80" s="721"/>
      <c r="R80" s="724"/>
      <c r="S80" s="720"/>
      <c r="T80" s="721"/>
      <c r="U80" s="721"/>
      <c r="V80" s="721">
        <v>36</v>
      </c>
      <c r="W80" s="721"/>
      <c r="X80" s="724"/>
      <c r="Y80" s="539"/>
      <c r="Z80" s="41"/>
      <c r="AA80" s="41"/>
      <c r="AB80" s="41"/>
      <c r="AC80" s="41"/>
      <c r="AD80" s="41">
        <v>2</v>
      </c>
      <c r="AE80" s="540"/>
      <c r="AF80" s="516"/>
    </row>
    <row r="81" spans="1:33" ht="39.75" customHeight="1">
      <c r="A81" s="554">
        <f t="shared" si="7"/>
        <v>131</v>
      </c>
      <c r="B81" s="636" t="s">
        <v>185</v>
      </c>
      <c r="C81" s="858">
        <f t="shared" si="5"/>
        <v>2</v>
      </c>
      <c r="D81" s="859" t="s">
        <v>43</v>
      </c>
      <c r="E81" s="860">
        <f t="shared" si="6"/>
        <v>36</v>
      </c>
      <c r="F81" s="771"/>
      <c r="G81" s="721"/>
      <c r="H81" s="721"/>
      <c r="I81" s="721">
        <f>L81+N81+P81+R81+T81+V81</f>
        <v>36</v>
      </c>
      <c r="J81" s="724"/>
      <c r="K81" s="720"/>
      <c r="L81" s="721"/>
      <c r="M81" s="721"/>
      <c r="N81" s="722"/>
      <c r="O81" s="723"/>
      <c r="P81" s="721"/>
      <c r="Q81" s="721"/>
      <c r="R81" s="724"/>
      <c r="S81" s="720"/>
      <c r="T81" s="721"/>
      <c r="U81" s="721"/>
      <c r="V81" s="721">
        <v>36</v>
      </c>
      <c r="W81" s="721"/>
      <c r="X81" s="724"/>
      <c r="Y81" s="539"/>
      <c r="Z81" s="41"/>
      <c r="AA81" s="41"/>
      <c r="AB81" s="41"/>
      <c r="AC81" s="41"/>
      <c r="AD81" s="41">
        <v>2</v>
      </c>
      <c r="AE81" s="540"/>
      <c r="AF81" s="516"/>
    </row>
    <row r="82" spans="1:33" ht="17.399999999999999" customHeight="1">
      <c r="A82" s="606" t="s">
        <v>114</v>
      </c>
      <c r="B82" s="232"/>
      <c r="C82" s="233"/>
      <c r="D82" s="232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4"/>
    </row>
    <row r="83" spans="1:33">
      <c r="A83" s="608">
        <f>+A81+1</f>
        <v>132</v>
      </c>
      <c r="B83" s="575" t="s">
        <v>186</v>
      </c>
      <c r="C83" s="861">
        <f>Y83+Z83+AA83+AB83+AC83+AD83+AE83</f>
        <v>2</v>
      </c>
      <c r="D83" s="772" t="s">
        <v>43</v>
      </c>
      <c r="E83" s="862">
        <f>SUM(F83:J83)</f>
        <v>22</v>
      </c>
      <c r="F83" s="787">
        <v>22</v>
      </c>
      <c r="G83" s="729"/>
      <c r="H83" s="729"/>
      <c r="I83" s="729"/>
      <c r="J83" s="730"/>
      <c r="K83" s="787"/>
      <c r="L83" s="729"/>
      <c r="M83" s="729"/>
      <c r="N83" s="730"/>
      <c r="O83" s="787"/>
      <c r="P83" s="729"/>
      <c r="Q83" s="729"/>
      <c r="R83" s="730"/>
      <c r="S83" s="787"/>
      <c r="T83" s="729"/>
      <c r="U83" s="729"/>
      <c r="V83" s="729"/>
      <c r="W83" s="729">
        <v>22</v>
      </c>
      <c r="X83" s="730"/>
      <c r="Y83" s="584"/>
      <c r="Z83" s="548"/>
      <c r="AA83" s="548"/>
      <c r="AB83" s="548"/>
      <c r="AC83" s="548"/>
      <c r="AD83" s="548"/>
      <c r="AE83" s="628">
        <v>2</v>
      </c>
    </row>
    <row r="84" spans="1:33" ht="27.15" customHeight="1">
      <c r="A84" s="579">
        <f>+A83+1</f>
        <v>133</v>
      </c>
      <c r="B84" s="637" t="s">
        <v>187</v>
      </c>
      <c r="C84" s="777">
        <f>Y84+Z84+AA84+AB84+AC84+AD84+AE84</f>
        <v>2</v>
      </c>
      <c r="D84" s="778" t="s">
        <v>43</v>
      </c>
      <c r="E84" s="801">
        <f>SUM(F84:J84)</f>
        <v>22</v>
      </c>
      <c r="F84" s="790">
        <v>22</v>
      </c>
      <c r="G84" s="438"/>
      <c r="H84" s="438"/>
      <c r="I84" s="438"/>
      <c r="J84" s="789"/>
      <c r="K84" s="790"/>
      <c r="L84" s="438"/>
      <c r="M84" s="438"/>
      <c r="N84" s="789"/>
      <c r="O84" s="790"/>
      <c r="P84" s="438"/>
      <c r="Q84" s="438"/>
      <c r="R84" s="789"/>
      <c r="S84" s="790"/>
      <c r="T84" s="438"/>
      <c r="U84" s="438"/>
      <c r="V84" s="438"/>
      <c r="W84" s="438">
        <v>22</v>
      </c>
      <c r="X84" s="789"/>
      <c r="Y84" s="85"/>
      <c r="Z84" s="41"/>
      <c r="AA84" s="41"/>
      <c r="AB84" s="41"/>
      <c r="AC84" s="41"/>
      <c r="AD84" s="41"/>
      <c r="AE84" s="529">
        <v>2</v>
      </c>
      <c r="AF84" s="638"/>
    </row>
    <row r="85" spans="1:33" ht="27.15" customHeight="1">
      <c r="A85" s="573">
        <v>134</v>
      </c>
      <c r="B85" s="667" t="s">
        <v>188</v>
      </c>
      <c r="C85" s="769">
        <v>2</v>
      </c>
      <c r="D85" s="772" t="s">
        <v>43</v>
      </c>
      <c r="E85" s="436">
        <f t="shared" ref="E85:E92" si="8">SUM(F85:J85)</f>
        <v>22</v>
      </c>
      <c r="F85" s="790">
        <v>10</v>
      </c>
      <c r="G85" s="438">
        <v>12</v>
      </c>
      <c r="H85" s="438"/>
      <c r="I85" s="438"/>
      <c r="J85" s="789"/>
      <c r="K85" s="790"/>
      <c r="L85" s="438"/>
      <c r="M85" s="438"/>
      <c r="N85" s="789"/>
      <c r="O85" s="790"/>
      <c r="P85" s="438"/>
      <c r="Q85" s="438"/>
      <c r="R85" s="789"/>
      <c r="S85" s="790"/>
      <c r="T85" s="438"/>
      <c r="U85" s="438"/>
      <c r="V85" s="438"/>
      <c r="W85" s="438"/>
      <c r="X85" s="789"/>
      <c r="Y85" s="85"/>
      <c r="Z85" s="41"/>
      <c r="AA85" s="41"/>
      <c r="AB85" s="41"/>
      <c r="AC85" s="41"/>
      <c r="AD85" s="41"/>
      <c r="AE85" s="529">
        <v>2</v>
      </c>
      <c r="AF85" s="638"/>
    </row>
    <row r="86" spans="1:33" ht="39" customHeight="1">
      <c r="A86" s="576">
        <v>133</v>
      </c>
      <c r="B86" s="668" t="s">
        <v>189</v>
      </c>
      <c r="C86" s="774">
        <v>2</v>
      </c>
      <c r="D86" s="775" t="s">
        <v>43</v>
      </c>
      <c r="E86" s="686">
        <f t="shared" si="8"/>
        <v>22</v>
      </c>
      <c r="F86" s="790">
        <v>11</v>
      </c>
      <c r="G86" s="438"/>
      <c r="H86" s="438"/>
      <c r="I86" s="438">
        <v>11</v>
      </c>
      <c r="J86" s="789"/>
      <c r="K86" s="790"/>
      <c r="L86" s="438"/>
      <c r="M86" s="438"/>
      <c r="N86" s="789"/>
      <c r="O86" s="790"/>
      <c r="P86" s="438"/>
      <c r="Q86" s="438"/>
      <c r="R86" s="789"/>
      <c r="S86" s="790"/>
      <c r="T86" s="438"/>
      <c r="U86" s="438"/>
      <c r="V86" s="438"/>
      <c r="W86" s="438"/>
      <c r="X86" s="789"/>
      <c r="Y86" s="85"/>
      <c r="Z86" s="41"/>
      <c r="AA86" s="41"/>
      <c r="AB86" s="41"/>
      <c r="AC86" s="41"/>
      <c r="AD86" s="41"/>
      <c r="AE86" s="529">
        <v>2</v>
      </c>
      <c r="AF86" s="638"/>
    </row>
    <row r="87" spans="1:33" ht="39" customHeight="1">
      <c r="A87" s="579">
        <v>134</v>
      </c>
      <c r="B87" s="669" t="s">
        <v>190</v>
      </c>
      <c r="C87" s="777">
        <v>2</v>
      </c>
      <c r="D87" s="778" t="s">
        <v>43</v>
      </c>
      <c r="E87" s="436">
        <f t="shared" si="8"/>
        <v>22</v>
      </c>
      <c r="F87" s="790">
        <v>11</v>
      </c>
      <c r="G87" s="438"/>
      <c r="H87" s="438"/>
      <c r="I87" s="438">
        <v>11</v>
      </c>
      <c r="J87" s="789"/>
      <c r="K87" s="790"/>
      <c r="L87" s="438"/>
      <c r="M87" s="438"/>
      <c r="N87" s="789"/>
      <c r="O87" s="790"/>
      <c r="P87" s="438"/>
      <c r="Q87" s="438"/>
      <c r="R87" s="789"/>
      <c r="S87" s="790"/>
      <c r="T87" s="438"/>
      <c r="U87" s="438"/>
      <c r="V87" s="438"/>
      <c r="W87" s="438"/>
      <c r="X87" s="789"/>
      <c r="Y87" s="85"/>
      <c r="Z87" s="41"/>
      <c r="AA87" s="41"/>
      <c r="AB87" s="41"/>
      <c r="AC87" s="41"/>
      <c r="AD87" s="41"/>
      <c r="AE87" s="529">
        <v>2</v>
      </c>
      <c r="AF87" s="638"/>
    </row>
    <row r="88" spans="1:33">
      <c r="A88" s="579">
        <v>136</v>
      </c>
      <c r="B88" s="637" t="s">
        <v>191</v>
      </c>
      <c r="C88" s="777">
        <v>2</v>
      </c>
      <c r="D88" s="778" t="s">
        <v>43</v>
      </c>
      <c r="E88" s="436">
        <f t="shared" si="8"/>
        <v>22</v>
      </c>
      <c r="F88" s="795">
        <v>14</v>
      </c>
      <c r="G88" s="793">
        <v>8</v>
      </c>
      <c r="H88" s="793"/>
      <c r="I88" s="793"/>
      <c r="J88" s="794"/>
      <c r="K88" s="795"/>
      <c r="L88" s="793"/>
      <c r="M88" s="793"/>
      <c r="N88" s="794"/>
      <c r="O88" s="795"/>
      <c r="P88" s="793"/>
      <c r="Q88" s="793"/>
      <c r="R88" s="794"/>
      <c r="S88" s="795"/>
      <c r="T88" s="793"/>
      <c r="U88" s="793"/>
      <c r="V88" s="793"/>
      <c r="W88" s="793">
        <v>22</v>
      </c>
      <c r="X88" s="794"/>
      <c r="Y88" s="85"/>
      <c r="Z88" s="41"/>
      <c r="AA88" s="41"/>
      <c r="AB88" s="41"/>
      <c r="AC88" s="41"/>
      <c r="AD88" s="41"/>
      <c r="AE88" s="529">
        <v>2</v>
      </c>
    </row>
    <row r="89" spans="1:33" ht="37.5" customHeight="1">
      <c r="A89" s="573">
        <v>137</v>
      </c>
      <c r="B89" s="575" t="s">
        <v>192</v>
      </c>
      <c r="C89" s="769">
        <f>Y89+Z89+AA89+AB89+AC89+AD89+AE89</f>
        <v>2</v>
      </c>
      <c r="D89" s="772" t="s">
        <v>43</v>
      </c>
      <c r="E89" s="686">
        <f t="shared" si="8"/>
        <v>22</v>
      </c>
      <c r="F89" s="701">
        <v>22</v>
      </c>
      <c r="G89" s="697"/>
      <c r="H89" s="697"/>
      <c r="I89" s="697"/>
      <c r="J89" s="700"/>
      <c r="K89" s="863"/>
      <c r="L89" s="864"/>
      <c r="M89" s="864"/>
      <c r="N89" s="865"/>
      <c r="O89" s="863"/>
      <c r="P89" s="864"/>
      <c r="Q89" s="864"/>
      <c r="R89" s="865"/>
      <c r="S89" s="863"/>
      <c r="T89" s="864"/>
      <c r="U89" s="864"/>
      <c r="V89" s="864"/>
      <c r="W89" s="864">
        <v>22</v>
      </c>
      <c r="X89" s="865"/>
      <c r="Y89" s="85"/>
      <c r="Z89" s="41"/>
      <c r="AA89" s="41"/>
      <c r="AB89" s="41"/>
      <c r="AC89" s="41"/>
      <c r="AD89" s="41"/>
      <c r="AE89" s="529">
        <v>2</v>
      </c>
    </row>
    <row r="90" spans="1:33" ht="37.5" customHeight="1">
      <c r="A90" s="576">
        <v>107</v>
      </c>
      <c r="B90" s="577" t="s">
        <v>193</v>
      </c>
      <c r="C90" s="774">
        <f>Y90+Z90+AA90+AB90+AC90+AD90</f>
        <v>0</v>
      </c>
      <c r="D90" s="775" t="s">
        <v>43</v>
      </c>
      <c r="E90" s="801">
        <f t="shared" si="8"/>
        <v>22</v>
      </c>
      <c r="F90" s="735">
        <v>6</v>
      </c>
      <c r="G90" s="688"/>
      <c r="H90" s="705">
        <v>16</v>
      </c>
      <c r="I90" s="688"/>
      <c r="J90" s="486"/>
      <c r="K90" s="755"/>
      <c r="L90" s="793"/>
      <c r="M90" s="743"/>
      <c r="N90" s="794"/>
      <c r="O90" s="863"/>
      <c r="P90" s="864"/>
      <c r="Q90" s="864"/>
      <c r="R90" s="865"/>
      <c r="S90" s="749"/>
      <c r="T90" s="721"/>
      <c r="U90" s="721"/>
      <c r="V90" s="721"/>
      <c r="W90" s="721"/>
      <c r="X90" s="753"/>
      <c r="Y90" s="615"/>
      <c r="Z90" s="639"/>
      <c r="AA90" s="640"/>
      <c r="AB90" s="611"/>
      <c r="AC90" s="589"/>
      <c r="AD90" s="612"/>
      <c r="AE90" s="613">
        <v>2</v>
      </c>
    </row>
    <row r="91" spans="1:33" ht="37.5" customHeight="1">
      <c r="A91" s="579">
        <v>138</v>
      </c>
      <c r="B91" s="669" t="s">
        <v>194</v>
      </c>
      <c r="C91" s="777">
        <f>Y91+Z91+AA91+AB91+AE91+AD91</f>
        <v>2</v>
      </c>
      <c r="D91" s="778" t="s">
        <v>43</v>
      </c>
      <c r="E91" s="436">
        <f t="shared" si="8"/>
        <v>22</v>
      </c>
      <c r="F91" s="696">
        <v>22</v>
      </c>
      <c r="G91" s="697"/>
      <c r="H91" s="697"/>
      <c r="I91" s="697"/>
      <c r="J91" s="700"/>
      <c r="K91" s="790"/>
      <c r="L91" s="699"/>
      <c r="M91" s="697"/>
      <c r="N91" s="700"/>
      <c r="O91" s="701"/>
      <c r="P91" s="697"/>
      <c r="Q91" s="700"/>
      <c r="R91" s="789"/>
      <c r="S91" s="701"/>
      <c r="T91" s="697"/>
      <c r="U91" s="697"/>
      <c r="V91" s="697"/>
      <c r="W91" s="697"/>
      <c r="X91" s="700"/>
      <c r="Y91" s="641"/>
      <c r="Z91" s="170"/>
      <c r="AA91" s="170"/>
      <c r="AB91" s="642"/>
      <c r="AC91" s="185"/>
      <c r="AD91" s="567"/>
      <c r="AE91" s="643">
        <v>2</v>
      </c>
      <c r="AF91" s="638"/>
      <c r="AG91" s="517"/>
    </row>
    <row r="92" spans="1:33" ht="37.5" customHeight="1">
      <c r="A92" s="573"/>
      <c r="B92" s="667" t="s">
        <v>195</v>
      </c>
      <c r="C92" s="769">
        <f>Y92+Z92+AA92+AB92+AE92+AD92</f>
        <v>2</v>
      </c>
      <c r="D92" s="772" t="s">
        <v>43</v>
      </c>
      <c r="E92" s="686">
        <f t="shared" si="8"/>
        <v>22</v>
      </c>
      <c r="F92" s="687">
        <v>22</v>
      </c>
      <c r="G92" s="688"/>
      <c r="H92" s="688"/>
      <c r="I92" s="688"/>
      <c r="J92" s="689"/>
      <c r="K92" s="818"/>
      <c r="L92" s="819"/>
      <c r="M92" s="819"/>
      <c r="N92" s="866"/>
      <c r="O92" s="818"/>
      <c r="P92" s="819"/>
      <c r="Q92" s="819"/>
      <c r="R92" s="866"/>
      <c r="S92" s="867"/>
      <c r="T92" s="868"/>
      <c r="U92" s="868"/>
      <c r="V92" s="868"/>
      <c r="W92" s="868"/>
      <c r="X92" s="869"/>
      <c r="Y92" s="644"/>
      <c r="Z92" s="150"/>
      <c r="AA92" s="150"/>
      <c r="AB92" s="150"/>
      <c r="AC92" s="190"/>
      <c r="AD92" s="150"/>
      <c r="AE92" s="645">
        <v>2</v>
      </c>
      <c r="AF92" s="638"/>
      <c r="AG92" s="517"/>
    </row>
    <row r="93" spans="1:33" ht="14.4" customHeight="1">
      <c r="A93" s="606" t="s">
        <v>196</v>
      </c>
      <c r="B93" s="233"/>
      <c r="C93" s="233"/>
      <c r="D93" s="233"/>
      <c r="E93" s="233"/>
      <c r="F93" s="233"/>
      <c r="G93" s="233"/>
      <c r="H93" s="233"/>
      <c r="I93" s="233"/>
      <c r="J93" s="233"/>
      <c r="K93" s="543"/>
      <c r="L93" s="543"/>
      <c r="M93" s="543"/>
      <c r="N93" s="543"/>
      <c r="O93" s="543"/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646"/>
    </row>
    <row r="94" spans="1:33" ht="29.4" customHeight="1">
      <c r="A94" s="608">
        <v>140</v>
      </c>
      <c r="B94" s="670" t="s">
        <v>197</v>
      </c>
      <c r="C94" s="861">
        <f>Y94+Z94+AA94+AB94+AC94+AD94+AE94</f>
        <v>3</v>
      </c>
      <c r="D94" s="466" t="s">
        <v>43</v>
      </c>
      <c r="E94" s="862">
        <f>SUM(F94:J94)</f>
        <v>30</v>
      </c>
      <c r="F94" s="870"/>
      <c r="G94" s="712"/>
      <c r="H94" s="712">
        <v>30</v>
      </c>
      <c r="I94" s="712"/>
      <c r="J94" s="713"/>
      <c r="K94" s="728"/>
      <c r="L94" s="729"/>
      <c r="M94" s="729"/>
      <c r="N94" s="730"/>
      <c r="O94" s="787"/>
      <c r="P94" s="729"/>
      <c r="Q94" s="729"/>
      <c r="R94" s="799"/>
      <c r="S94" s="728"/>
      <c r="T94" s="729"/>
      <c r="U94" s="729"/>
      <c r="V94" s="729"/>
      <c r="W94" s="786"/>
      <c r="X94" s="823">
        <v>30</v>
      </c>
      <c r="Y94" s="547"/>
      <c r="Z94" s="548"/>
      <c r="AA94" s="548"/>
      <c r="AB94" s="548"/>
      <c r="AC94" s="548"/>
      <c r="AD94" s="647"/>
      <c r="AE94" s="628">
        <v>3</v>
      </c>
    </row>
    <row r="95" spans="1:33">
      <c r="A95" s="576">
        <v>141</v>
      </c>
      <c r="B95" s="671" t="s">
        <v>198</v>
      </c>
      <c r="C95" s="774">
        <f t="shared" ref="C95:C96" si="9">Y95+Z95+AA95+AB95+AC95+AD95+AE95</f>
        <v>3</v>
      </c>
      <c r="D95" s="775" t="s">
        <v>43</v>
      </c>
      <c r="E95" s="801">
        <f t="shared" ref="E95:E96" si="10">SUM(F95:J95)</f>
        <v>30</v>
      </c>
      <c r="F95" s="816"/>
      <c r="G95" s="747"/>
      <c r="H95" s="747">
        <v>30</v>
      </c>
      <c r="I95" s="747"/>
      <c r="J95" s="748"/>
      <c r="K95" s="720"/>
      <c r="L95" s="721"/>
      <c r="M95" s="721"/>
      <c r="N95" s="722"/>
      <c r="O95" s="749"/>
      <c r="P95" s="721"/>
      <c r="Q95" s="721"/>
      <c r="R95" s="736"/>
      <c r="S95" s="720"/>
      <c r="T95" s="721"/>
      <c r="U95" s="721"/>
      <c r="V95" s="721"/>
      <c r="W95" s="747"/>
      <c r="X95" s="741">
        <v>30</v>
      </c>
      <c r="Y95" s="539"/>
      <c r="Z95" s="41"/>
      <c r="AA95" s="41"/>
      <c r="AB95" s="41"/>
      <c r="AC95" s="41"/>
      <c r="AD95" s="39"/>
      <c r="AE95" s="591">
        <v>3</v>
      </c>
      <c r="AF95" s="648"/>
    </row>
    <row r="96" spans="1:33" ht="22.8">
      <c r="A96" s="576">
        <v>142</v>
      </c>
      <c r="B96" s="637" t="s">
        <v>199</v>
      </c>
      <c r="C96" s="777">
        <f t="shared" si="9"/>
        <v>3</v>
      </c>
      <c r="D96" s="778" t="s">
        <v>43</v>
      </c>
      <c r="E96" s="436">
        <f t="shared" si="10"/>
        <v>30</v>
      </c>
      <c r="F96" s="749"/>
      <c r="G96" s="721"/>
      <c r="H96" s="721">
        <v>30</v>
      </c>
      <c r="I96" s="721"/>
      <c r="J96" s="736"/>
      <c r="K96" s="720"/>
      <c r="L96" s="721"/>
      <c r="M96" s="721"/>
      <c r="N96" s="722"/>
      <c r="O96" s="749"/>
      <c r="P96" s="721"/>
      <c r="Q96" s="721"/>
      <c r="R96" s="736"/>
      <c r="S96" s="720"/>
      <c r="T96" s="721"/>
      <c r="U96" s="721"/>
      <c r="V96" s="721"/>
      <c r="W96" s="722"/>
      <c r="X96" s="842">
        <v>30</v>
      </c>
      <c r="Y96" s="539"/>
      <c r="Z96" s="41"/>
      <c r="AA96" s="41"/>
      <c r="AB96" s="41"/>
      <c r="AC96" s="41"/>
      <c r="AD96" s="561"/>
      <c r="AE96" s="529">
        <v>3</v>
      </c>
    </row>
    <row r="97" spans="1:31">
      <c r="A97" s="579">
        <v>143</v>
      </c>
      <c r="B97" s="667" t="s">
        <v>200</v>
      </c>
      <c r="C97" s="769">
        <f t="shared" ref="C97" si="11">Y97+Z97+AA97+AB97+AC97+AD97+AE97</f>
        <v>3</v>
      </c>
      <c r="D97" s="772" t="s">
        <v>43</v>
      </c>
      <c r="E97" s="686">
        <f t="shared" ref="E97" si="12">SUM(F97:J97)</f>
        <v>30</v>
      </c>
      <c r="F97" s="749"/>
      <c r="G97" s="721"/>
      <c r="H97" s="721">
        <v>30</v>
      </c>
      <c r="I97" s="721"/>
      <c r="J97" s="736"/>
      <c r="K97" s="720"/>
      <c r="L97" s="721"/>
      <c r="M97" s="721"/>
      <c r="N97" s="722"/>
      <c r="O97" s="749"/>
      <c r="P97" s="721"/>
      <c r="Q97" s="721"/>
      <c r="R97" s="736"/>
      <c r="S97" s="720"/>
      <c r="T97" s="721"/>
      <c r="U97" s="721"/>
      <c r="V97" s="721"/>
      <c r="W97" s="722"/>
      <c r="X97" s="871">
        <v>30</v>
      </c>
      <c r="Y97" s="539"/>
      <c r="Z97" s="41"/>
      <c r="AA97" s="41"/>
      <c r="AB97" s="41"/>
      <c r="AC97" s="41"/>
      <c r="AD97" s="561"/>
      <c r="AE97" s="529">
        <v>3</v>
      </c>
    </row>
    <row r="98" spans="1:31" ht="24.6" customHeight="1">
      <c r="A98" s="580">
        <v>144</v>
      </c>
      <c r="B98" s="672" t="s">
        <v>201</v>
      </c>
      <c r="C98" s="872">
        <f t="shared" ref="C98" si="13">Y98+Z98+AA98+AB98+AC98+AD98+AE98</f>
        <v>3</v>
      </c>
      <c r="D98" s="873" t="s">
        <v>43</v>
      </c>
      <c r="E98" s="874">
        <v>30</v>
      </c>
      <c r="F98" s="843"/>
      <c r="G98" s="839"/>
      <c r="H98" s="839">
        <v>30</v>
      </c>
      <c r="I98" s="839"/>
      <c r="J98" s="840"/>
      <c r="K98" s="875"/>
      <c r="L98" s="839"/>
      <c r="M98" s="839"/>
      <c r="N98" s="844"/>
      <c r="O98" s="843"/>
      <c r="P98" s="839"/>
      <c r="Q98" s="839"/>
      <c r="R98" s="840"/>
      <c r="S98" s="875"/>
      <c r="T98" s="839"/>
      <c r="U98" s="839"/>
      <c r="V98" s="839"/>
      <c r="W98" s="839"/>
      <c r="X98" s="820">
        <v>30</v>
      </c>
      <c r="Y98" s="649"/>
      <c r="Z98" s="158"/>
      <c r="AA98" s="158"/>
      <c r="AB98" s="158"/>
      <c r="AC98" s="158"/>
      <c r="AD98" s="650"/>
      <c r="AE98" s="622">
        <v>3</v>
      </c>
    </row>
  </sheetData>
  <mergeCells count="51">
    <mergeCell ref="A93:AE93"/>
    <mergeCell ref="S9:V9"/>
    <mergeCell ref="A14:AE14"/>
    <mergeCell ref="A40:AE40"/>
    <mergeCell ref="A18:AE18"/>
    <mergeCell ref="B8:B12"/>
    <mergeCell ref="C8:C12"/>
    <mergeCell ref="W9:X9"/>
    <mergeCell ref="AA10:AA12"/>
    <mergeCell ref="AB10:AB12"/>
    <mergeCell ref="H10:H12"/>
    <mergeCell ref="O10:P10"/>
    <mergeCell ref="A21:AE21"/>
    <mergeCell ref="A34:AE34"/>
    <mergeCell ref="S10:T10"/>
    <mergeCell ref="K9:N9"/>
    <mergeCell ref="A1:AE1"/>
    <mergeCell ref="A2:AE2"/>
    <mergeCell ref="A3:AE3"/>
    <mergeCell ref="A6:AB6"/>
    <mergeCell ref="A5:AB5"/>
    <mergeCell ref="F9:J9"/>
    <mergeCell ref="Q10:R10"/>
    <mergeCell ref="O9:R9"/>
    <mergeCell ref="A8:A12"/>
    <mergeCell ref="F10:F12"/>
    <mergeCell ref="D8:D12"/>
    <mergeCell ref="G10:G12"/>
    <mergeCell ref="E9:E12"/>
    <mergeCell ref="E8:J8"/>
    <mergeCell ref="Y8:AE9"/>
    <mergeCell ref="I10:I12"/>
    <mergeCell ref="A82:AE82"/>
    <mergeCell ref="A46:AE46"/>
    <mergeCell ref="A64:AE64"/>
    <mergeCell ref="A24:AE24"/>
    <mergeCell ref="A58:AE58"/>
    <mergeCell ref="A74:AE74"/>
    <mergeCell ref="A30:AE30"/>
    <mergeCell ref="A79:AE79"/>
    <mergeCell ref="AD10:AD12"/>
    <mergeCell ref="K10:L10"/>
    <mergeCell ref="K8:X8"/>
    <mergeCell ref="AE10:AE12"/>
    <mergeCell ref="AC10:AC12"/>
    <mergeCell ref="Z10:Z12"/>
    <mergeCell ref="W10:X10"/>
    <mergeCell ref="Y10:Y12"/>
    <mergeCell ref="U10:V10"/>
    <mergeCell ref="J10:J12"/>
    <mergeCell ref="M10:N10"/>
  </mergeCells>
  <phoneticPr fontId="0" type="noConversion"/>
  <pageMargins left="0.7" right="0.7" top="0.75" bottom="0.75" header="0.3" footer="0.3"/>
  <pageSetup paperSize="9" scale="70" firstPageNumber="4" fitToWidth="0" fitToHeight="0" orientation="landscape" useFirstPageNumber="1" r:id="rId1"/>
  <headerFooter alignWithMargins="0">
    <oddFooter>&amp;C&amp;P</oddFooter>
  </headerFooter>
  <rowBreaks count="1" manualBreakCount="1">
    <brk id="2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N18"/>
  <sheetViews>
    <sheetView workbookViewId="0">
      <selection activeCell="F18" sqref="F18:N18"/>
    </sheetView>
  </sheetViews>
  <sheetFormatPr defaultRowHeight="13.8"/>
  <sheetData>
    <row r="5" spans="4:12">
      <c r="D5" s="52" t="s">
        <v>202</v>
      </c>
      <c r="E5" s="53" t="s">
        <v>203</v>
      </c>
      <c r="F5" s="54" t="s">
        <v>204</v>
      </c>
      <c r="G5" s="55" t="s">
        <v>205</v>
      </c>
      <c r="H5" s="56" t="s">
        <v>206</v>
      </c>
      <c r="I5" s="57" t="s">
        <v>207</v>
      </c>
      <c r="J5" s="58" t="s">
        <v>208</v>
      </c>
      <c r="K5" s="59" t="s">
        <v>209</v>
      </c>
      <c r="L5" s="55" t="s">
        <v>210</v>
      </c>
    </row>
    <row r="18" spans="6:14">
      <c r="F18" s="52" t="s">
        <v>202</v>
      </c>
      <c r="G18" s="53" t="s">
        <v>203</v>
      </c>
      <c r="H18" s="54" t="s">
        <v>204</v>
      </c>
      <c r="I18" s="55" t="s">
        <v>205</v>
      </c>
      <c r="J18" s="56" t="s">
        <v>206</v>
      </c>
      <c r="K18" s="57" t="s">
        <v>207</v>
      </c>
      <c r="L18" s="58" t="s">
        <v>208</v>
      </c>
      <c r="M18" s="59" t="s">
        <v>209</v>
      </c>
      <c r="N18" s="55" t="s">
        <v>210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89c02-dcd1-478a-b236-6dae67c376f8">
      <Terms xmlns="http://schemas.microsoft.com/office/infopath/2007/PartnerControls"/>
    </lcf76f155ced4ddcb4097134ff3c332f>
    <TaxCatchAll xmlns="d0d1f3ef-b1ea-4e6d-b400-3969f631c87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624CBD8991B94E95EDFFB578440739" ma:contentTypeVersion="10" ma:contentTypeDescription="Utwórz nowy dokument." ma:contentTypeScope="" ma:versionID="2db2f4b2260cdf649ac9ee6f00599db2">
  <xsd:schema xmlns:xsd="http://www.w3.org/2001/XMLSchema" xmlns:xs="http://www.w3.org/2001/XMLSchema" xmlns:p="http://schemas.microsoft.com/office/2006/metadata/properties" xmlns:ns2="04a89c02-dcd1-478a-b236-6dae67c376f8" xmlns:ns3="d0d1f3ef-b1ea-4e6d-b400-3969f631c87b" targetNamespace="http://schemas.microsoft.com/office/2006/metadata/properties" ma:root="true" ma:fieldsID="565624c394fea10448bdcfa5570326f3" ns2:_="" ns3:_="">
    <xsd:import namespace="04a89c02-dcd1-478a-b236-6dae67c376f8"/>
    <xsd:import namespace="d0d1f3ef-b1ea-4e6d-b400-3969f631c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89c02-dcd1-478a-b236-6dae67c37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87c9e1c3-c3c2-408f-994e-125be72b99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f3ef-b1ea-4e6d-b400-3969f631c8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4ade25-8163-4f21-b38d-c7eed6e226a7}" ma:internalName="TaxCatchAll" ma:showField="CatchAllData" ma:web="d0d1f3ef-b1ea-4e6d-b400-3969f631c8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F2BF67-1968-401D-833C-12971521E51B}">
  <ds:schemaRefs>
    <ds:schemaRef ds:uri="http://schemas.microsoft.com/office/2006/metadata/properties"/>
    <ds:schemaRef ds:uri="http://schemas.microsoft.com/office/infopath/2007/PartnerControls"/>
    <ds:schemaRef ds:uri="04a89c02-dcd1-478a-b236-6dae67c376f8"/>
    <ds:schemaRef ds:uri="d0d1f3ef-b1ea-4e6d-b400-3969f631c87b"/>
  </ds:schemaRefs>
</ds:datastoreItem>
</file>

<file path=customXml/itemProps2.xml><?xml version="1.0" encoding="utf-8"?>
<ds:datastoreItem xmlns:ds="http://schemas.openxmlformats.org/officeDocument/2006/customXml" ds:itemID="{961041A8-2581-4246-855C-F5C87A50A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89c02-dcd1-478a-b236-6dae67c376f8"/>
    <ds:schemaRef ds:uri="d0d1f3ef-b1ea-4e6d-b400-3969f631c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0CD77C-D917-42B0-AC04-91455C6AAB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Kierunek ...-moduly obowiazkowe</vt:lpstr>
      <vt:lpstr>Kierunek ...-moduly do wyboru</vt:lpstr>
      <vt:lpstr>Arkusz1</vt:lpstr>
      <vt:lpstr>'Kierunek ...-moduly do wyboru'!Obszar_wydruku</vt:lpstr>
      <vt:lpstr>'Kierunek ...-moduly obowiazkowe'!Obszar_wydruku</vt:lpstr>
      <vt:lpstr>'Kierunek ...-moduly do wyboru'!Tytuły_wydruku</vt:lpstr>
      <vt:lpstr>'Kierunek ...-moduly obowiazkowe'!Tytuły_wydruku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</dc:creator>
  <cp:keywords/>
  <dc:description/>
  <cp:lastModifiedBy>Iwona Korybska-Sadło</cp:lastModifiedBy>
  <cp:revision/>
  <dcterms:created xsi:type="dcterms:W3CDTF">2012-11-19T18:26:52Z</dcterms:created>
  <dcterms:modified xsi:type="dcterms:W3CDTF">2025-11-14T12:23:38Z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0x010100CA624CBD8991B94E95EDFFB578440739</vt:lpwstr>
  </property>
  <property fmtid="{D5CDD505-2E9C-101B-9397-08002B2CF9AE}" pid="3" name="MediaServiceImageTags">
    <vt:lpwstr/>
  </property>
</Properties>
</file>