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vanna Kementari\Desktop\Dydaktyka\Programy studiów\"/>
    </mc:Choice>
  </mc:AlternateContent>
  <xr:revisionPtr revIDLastSave="3" documentId="13_ncr:1_{A21EFBEA-7BD5-4710-96D7-2F3E1F7DB21B}" xr6:coauthVersionLast="47" xr6:coauthVersionMax="47" xr10:uidLastSave="{83A35794-E3AC-4FC8-860F-7D9D252A3B6B}"/>
  <bookViews>
    <workbookView xWindow="-38520" yWindow="-5490" windowWidth="38640" windowHeight="21240" tabRatio="727" xr2:uid="{00000000-000D-0000-FFFF-FFFF00000000}"/>
  </bookViews>
  <sheets>
    <sheet name="Kierunek ...-moduly obowiazkowe" sheetId="18" r:id="rId1"/>
    <sheet name="Kierunek ...-moduly do wyboru" sheetId="19" r:id="rId2"/>
    <sheet name="Arkusz1" sheetId="20" r:id="rId3"/>
  </sheets>
  <definedNames>
    <definedName name="_xlnm.Print_Area" localSheetId="1">'Kierunek ...-moduly do wyboru'!$A$1:$AF$93</definedName>
    <definedName name="_xlnm.Print_Area" localSheetId="0">'Kierunek ...-moduly obowiazkowe'!$A$1:$AJ$107</definedName>
    <definedName name="_xlnm.Print_Titles" localSheetId="1">'Kierunek ...-moduly do wyboru'!$8:$13</definedName>
    <definedName name="_xlnm.Print_Titles" localSheetId="0">'Kierunek ...-moduly obowiazkowe'!$8:$13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8" l="1"/>
  <c r="H50" i="18"/>
  <c r="E33" i="18"/>
  <c r="F94" i="18"/>
  <c r="G94" i="18"/>
  <c r="H94" i="18"/>
  <c r="I94" i="18"/>
  <c r="J94" i="18"/>
  <c r="G86" i="18"/>
  <c r="H86" i="18"/>
  <c r="I86" i="18"/>
  <c r="J86" i="18"/>
  <c r="G73" i="18"/>
  <c r="H73" i="18"/>
  <c r="I73" i="18"/>
  <c r="J73" i="18"/>
  <c r="G61" i="18"/>
  <c r="H61" i="18"/>
  <c r="J61" i="18"/>
  <c r="G50" i="18"/>
  <c r="I50" i="18"/>
  <c r="J50" i="18"/>
  <c r="G40" i="18"/>
  <c r="H40" i="18"/>
  <c r="J40" i="18"/>
  <c r="G27" i="18"/>
  <c r="H27" i="18"/>
  <c r="I27" i="18"/>
  <c r="J27" i="18"/>
  <c r="E83" i="19"/>
  <c r="E85" i="19"/>
  <c r="E86" i="19"/>
  <c r="E87" i="19"/>
  <c r="E88" i="19"/>
  <c r="E89" i="19"/>
  <c r="E90" i="19"/>
  <c r="E91" i="19"/>
  <c r="E92" i="19"/>
  <c r="C71" i="19"/>
  <c r="A62" i="19"/>
  <c r="E32" i="18"/>
  <c r="E34" i="18"/>
  <c r="E36" i="18"/>
  <c r="E37" i="18"/>
  <c r="E38" i="18"/>
  <c r="E39" i="18"/>
  <c r="E20" i="18"/>
  <c r="E21" i="18"/>
  <c r="E22" i="18"/>
  <c r="E23" i="18"/>
  <c r="E24" i="18"/>
  <c r="E25" i="18"/>
  <c r="E26" i="18"/>
  <c r="E15" i="18"/>
  <c r="C97" i="19"/>
  <c r="E97" i="19"/>
  <c r="C98" i="19"/>
  <c r="AE95" i="18"/>
  <c r="Z95" i="18"/>
  <c r="AA95" i="18"/>
  <c r="AB95" i="18"/>
  <c r="AC95" i="18"/>
  <c r="AD95" i="18"/>
  <c r="Y95" i="18"/>
  <c r="C92" i="19"/>
  <c r="C38" i="19"/>
  <c r="E38" i="19"/>
  <c r="A23" i="18"/>
  <c r="K27" i="18" l="1"/>
  <c r="C50" i="19"/>
  <c r="C54" i="19"/>
  <c r="C55" i="19"/>
  <c r="C56" i="19"/>
  <c r="C90" i="19"/>
  <c r="C60" i="19"/>
  <c r="C61" i="19"/>
  <c r="C52" i="19"/>
  <c r="C53" i="19"/>
  <c r="C48" i="19"/>
  <c r="C17" i="19"/>
  <c r="C49" i="19"/>
  <c r="C51" i="19"/>
  <c r="C66" i="19"/>
  <c r="C67" i="19"/>
  <c r="C68" i="19"/>
  <c r="C69" i="19"/>
  <c r="C70" i="19"/>
  <c r="C27" i="19"/>
  <c r="C15" i="19"/>
  <c r="C43" i="19"/>
  <c r="C39" i="19"/>
  <c r="E39" i="19"/>
  <c r="E84" i="19"/>
  <c r="C95" i="19"/>
  <c r="E95" i="19"/>
  <c r="C96" i="19"/>
  <c r="E96" i="19"/>
  <c r="D94" i="18"/>
  <c r="E94" i="19"/>
  <c r="C94" i="19"/>
  <c r="E49" i="19"/>
  <c r="C91" i="19"/>
  <c r="E44" i="19"/>
  <c r="C44" i="19"/>
  <c r="C42" i="19"/>
  <c r="C93" i="18"/>
  <c r="C92" i="18"/>
  <c r="C70" i="18"/>
  <c r="C32" i="18"/>
  <c r="C22" i="18"/>
  <c r="C17" i="18"/>
  <c r="E63" i="19"/>
  <c r="C63" i="19"/>
  <c r="C68" i="18"/>
  <c r="C33" i="19"/>
  <c r="C32" i="19"/>
  <c r="C31" i="19"/>
  <c r="C63" i="18"/>
  <c r="G95" i="18"/>
  <c r="J95" i="18"/>
  <c r="K95" i="18"/>
  <c r="L95" i="18"/>
  <c r="M95" i="18"/>
  <c r="N95" i="18"/>
  <c r="O95" i="18"/>
  <c r="P95" i="18"/>
  <c r="Q95" i="18"/>
  <c r="R95" i="18"/>
  <c r="Q96" i="18" s="1"/>
  <c r="S95" i="18"/>
  <c r="T95" i="18"/>
  <c r="U95" i="18"/>
  <c r="V95" i="18"/>
  <c r="W95" i="18"/>
  <c r="X95" i="18"/>
  <c r="C83" i="18"/>
  <c r="F82" i="18"/>
  <c r="E82" i="18" s="1"/>
  <c r="C82" i="18"/>
  <c r="F62" i="19"/>
  <c r="E62" i="19"/>
  <c r="C62" i="19"/>
  <c r="F59" i="19"/>
  <c r="E59" i="19" s="1"/>
  <c r="C59" i="19"/>
  <c r="E59" i="18"/>
  <c r="C59" i="18"/>
  <c r="C38" i="18"/>
  <c r="A19" i="19"/>
  <c r="A20" i="19" s="1"/>
  <c r="A22" i="19" s="1"/>
  <c r="A23" i="19" s="1"/>
  <c r="A25" i="19" s="1"/>
  <c r="A59" i="19"/>
  <c r="A60" i="19" s="1"/>
  <c r="C21" i="18"/>
  <c r="C24" i="18"/>
  <c r="A16" i="18"/>
  <c r="A29" i="18"/>
  <c r="A30" i="18"/>
  <c r="A31" i="18"/>
  <c r="A32" i="18" s="1"/>
  <c r="A33" i="18" s="1"/>
  <c r="A54" i="18"/>
  <c r="A55" i="18"/>
  <c r="A56" i="18"/>
  <c r="A57" i="18" s="1"/>
  <c r="A58" i="18" s="1"/>
  <c r="A59" i="18" s="1"/>
  <c r="A60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5" i="18" s="1"/>
  <c r="A76" i="18" s="1"/>
  <c r="A77" i="18" s="1"/>
  <c r="A78" i="18" s="1"/>
  <c r="A79" i="18" s="1"/>
  <c r="A80" i="18" s="1"/>
  <c r="C84" i="19"/>
  <c r="C89" i="19"/>
  <c r="C83" i="19"/>
  <c r="E91" i="18"/>
  <c r="E90" i="18"/>
  <c r="E89" i="18"/>
  <c r="E88" i="18"/>
  <c r="C89" i="18"/>
  <c r="C90" i="18"/>
  <c r="C91" i="18"/>
  <c r="C88" i="18"/>
  <c r="E75" i="19"/>
  <c r="E76" i="19"/>
  <c r="E77" i="19"/>
  <c r="E78" i="19"/>
  <c r="I80" i="19"/>
  <c r="E80" i="19" s="1"/>
  <c r="I81" i="19"/>
  <c r="E81" i="19" s="1"/>
  <c r="C75" i="19"/>
  <c r="C76" i="19"/>
  <c r="C77" i="19"/>
  <c r="C78" i="19"/>
  <c r="C80" i="19"/>
  <c r="C81" i="19"/>
  <c r="C85" i="18"/>
  <c r="E77" i="18"/>
  <c r="F78" i="18"/>
  <c r="E78" i="18"/>
  <c r="F79" i="18"/>
  <c r="E79" i="18"/>
  <c r="E80" i="18"/>
  <c r="F76" i="18"/>
  <c r="E76" i="18"/>
  <c r="C81" i="18"/>
  <c r="C80" i="18"/>
  <c r="C79" i="18"/>
  <c r="F72" i="19"/>
  <c r="E72" i="19" s="1"/>
  <c r="C72" i="19"/>
  <c r="F65" i="19"/>
  <c r="E65" i="19" s="1"/>
  <c r="C65" i="19"/>
  <c r="F64" i="18"/>
  <c r="E64" i="18"/>
  <c r="F65" i="18"/>
  <c r="E65" i="18"/>
  <c r="F66" i="18"/>
  <c r="E66" i="18"/>
  <c r="F67" i="18"/>
  <c r="E67" i="18"/>
  <c r="F68" i="18"/>
  <c r="E68" i="18"/>
  <c r="F63" i="18"/>
  <c r="F73" i="18" s="1"/>
  <c r="E63" i="18"/>
  <c r="C64" i="18"/>
  <c r="C65" i="18"/>
  <c r="C66" i="18"/>
  <c r="C67" i="18"/>
  <c r="C71" i="18"/>
  <c r="C69" i="18"/>
  <c r="C72" i="18"/>
  <c r="E36" i="19"/>
  <c r="E37" i="19"/>
  <c r="C37" i="19"/>
  <c r="C36" i="19"/>
  <c r="E35" i="19"/>
  <c r="C35" i="19"/>
  <c r="C19" i="19"/>
  <c r="F18" i="18"/>
  <c r="E18" i="18" s="1"/>
  <c r="F16" i="18"/>
  <c r="C16" i="19"/>
  <c r="E19" i="19"/>
  <c r="C20" i="19"/>
  <c r="E20" i="19"/>
  <c r="C22" i="19"/>
  <c r="C23" i="19"/>
  <c r="C25" i="19"/>
  <c r="C26" i="19"/>
  <c r="C47" i="19"/>
  <c r="C41" i="19"/>
  <c r="C16" i="18"/>
  <c r="C18" i="18"/>
  <c r="C19" i="18"/>
  <c r="C26" i="18"/>
  <c r="C29" i="18"/>
  <c r="C30" i="18"/>
  <c r="C31" i="18"/>
  <c r="C36" i="18"/>
  <c r="C37" i="18"/>
  <c r="C39" i="18"/>
  <c r="C43" i="18"/>
  <c r="C44" i="18"/>
  <c r="C46" i="18"/>
  <c r="C53" i="18"/>
  <c r="C54" i="18"/>
  <c r="C55" i="18"/>
  <c r="C56" i="18"/>
  <c r="C58" i="18"/>
  <c r="C60" i="18"/>
  <c r="C75" i="18"/>
  <c r="C76" i="18"/>
  <c r="C77" i="18"/>
  <c r="C78" i="18"/>
  <c r="C84" i="18"/>
  <c r="F17" i="18"/>
  <c r="E17" i="18" s="1"/>
  <c r="F19" i="18"/>
  <c r="E19" i="18" s="1"/>
  <c r="H95" i="18"/>
  <c r="I55" i="18"/>
  <c r="I58" i="18"/>
  <c r="E58" i="18"/>
  <c r="F29" i="18"/>
  <c r="F30" i="18"/>
  <c r="E30" i="18" s="1"/>
  <c r="F31" i="18"/>
  <c r="E31" i="18" s="1"/>
  <c r="E42" i="18"/>
  <c r="F43" i="18"/>
  <c r="F44" i="18"/>
  <c r="E44" i="18"/>
  <c r="F45" i="18"/>
  <c r="E45" i="18" s="1"/>
  <c r="F52" i="18"/>
  <c r="E52" i="18"/>
  <c r="F46" i="18"/>
  <c r="F53" i="18"/>
  <c r="E53" i="18" s="1"/>
  <c r="F54" i="18"/>
  <c r="F55" i="18"/>
  <c r="E55" i="18" s="1"/>
  <c r="E56" i="18"/>
  <c r="E60" i="18"/>
  <c r="F75" i="18"/>
  <c r="F86" i="18" s="1"/>
  <c r="E75" i="18"/>
  <c r="E84" i="18"/>
  <c r="E85" i="18"/>
  <c r="E81" i="18"/>
  <c r="A76" i="19"/>
  <c r="A77" i="19" s="1"/>
  <c r="A78" i="19" s="1"/>
  <c r="A80" i="19" s="1"/>
  <c r="A81" i="19" s="1"/>
  <c r="A83" i="19" s="1"/>
  <c r="A84" i="19" s="1"/>
  <c r="E46" i="18"/>
  <c r="M96" i="18"/>
  <c r="S96" i="18"/>
  <c r="F27" i="18" l="1"/>
  <c r="F61" i="18"/>
  <c r="E43" i="18"/>
  <c r="F50" i="18"/>
  <c r="F40" i="18"/>
  <c r="I61" i="18"/>
  <c r="E16" i="18"/>
  <c r="A81" i="18"/>
  <c r="A82" i="18" s="1"/>
  <c r="A83" i="18" s="1"/>
  <c r="A84" i="18" s="1"/>
  <c r="A85" i="18" s="1"/>
  <c r="A88" i="18" s="1"/>
  <c r="A89" i="18" s="1"/>
  <c r="A90" i="18" s="1"/>
  <c r="A91" i="18" s="1"/>
  <c r="A92" i="18" s="1"/>
  <c r="A93" i="18" s="1"/>
  <c r="A34" i="18"/>
  <c r="A35" i="18" s="1"/>
  <c r="A36" i="18" s="1"/>
  <c r="A37" i="18" s="1"/>
  <c r="A38" i="18" s="1"/>
  <c r="A39" i="18" s="1"/>
  <c r="A42" i="18" s="1"/>
  <c r="A43" i="18" s="1"/>
  <c r="A44" i="18" s="1"/>
  <c r="A45" i="18" s="1"/>
  <c r="A46" i="18" s="1"/>
  <c r="A47" i="18" s="1"/>
  <c r="A48" i="18" s="1"/>
  <c r="A49" i="18" s="1"/>
  <c r="F95" i="18"/>
  <c r="E54" i="18"/>
  <c r="E61" i="18" s="1"/>
  <c r="I95" i="18"/>
  <c r="E73" i="18"/>
  <c r="U96" i="18"/>
  <c r="E29" i="18"/>
  <c r="E40" i="18" s="1"/>
  <c r="C94" i="18"/>
  <c r="E94" i="18"/>
  <c r="W96" i="18"/>
  <c r="O96" i="18"/>
  <c r="K96" i="18"/>
  <c r="A27" i="19"/>
  <c r="A28" i="19" s="1"/>
  <c r="A26" i="19"/>
  <c r="E86" i="18"/>
  <c r="C86" i="18"/>
  <c r="C73" i="18"/>
  <c r="C61" i="18"/>
  <c r="E50" i="18"/>
  <c r="C50" i="18"/>
  <c r="C40" i="18"/>
  <c r="C27" i="18"/>
  <c r="E27" i="18" l="1"/>
  <c r="E95" i="18"/>
  <c r="C95" i="18"/>
</calcChain>
</file>

<file path=xl/sharedStrings.xml><?xml version="1.0" encoding="utf-8"?>
<sst xmlns="http://schemas.openxmlformats.org/spreadsheetml/2006/main" count="434" uniqueCount="214">
  <si>
    <t>Dokumentacja programu kształcenia</t>
  </si>
  <si>
    <t>Kierunek INŻYNIERIA GEOLOGICZNA</t>
  </si>
  <si>
    <t>studia inżynierskie I stopnia, stacjonarne</t>
  </si>
  <si>
    <r>
      <rPr>
        <b/>
        <sz val="12"/>
        <color rgb="FF000000"/>
        <rFont val="Verdana"/>
      </rPr>
      <t xml:space="preserve"> Plan studiów I stopnia, kierunek Inżynieria Geologiczna - </t>
    </r>
    <r>
      <rPr>
        <b/>
        <sz val="12"/>
        <color rgb="FFFF0000"/>
        <rFont val="Verdana"/>
      </rPr>
      <t>obowiązuje od 2025/2026</t>
    </r>
  </si>
  <si>
    <t>Moduły - przedmioty obowiązkowe</t>
  </si>
  <si>
    <t>Lp.</t>
  </si>
  <si>
    <t>Nazwa przedmiotu</t>
  </si>
  <si>
    <t>Liczba punktów</t>
  </si>
  <si>
    <t>Egz. obowiązuje po sem.</t>
  </si>
  <si>
    <t xml:space="preserve">  Godziny  zajęć</t>
  </si>
  <si>
    <t>Rozkład  godzin zajęć</t>
  </si>
  <si>
    <t>liczba punktów                       w semestrze</t>
  </si>
  <si>
    <t>Razem</t>
  </si>
  <si>
    <t>w tym</t>
  </si>
  <si>
    <t>I rok</t>
  </si>
  <si>
    <t>II rok</t>
  </si>
  <si>
    <t>III rok</t>
  </si>
  <si>
    <t>IV rok</t>
  </si>
  <si>
    <t>wykłady</t>
  </si>
  <si>
    <t>seminaria/
konwersatoria</t>
  </si>
  <si>
    <t>ćwiczenia laboratoryjne</t>
  </si>
  <si>
    <t>ćwiczenia</t>
  </si>
  <si>
    <t>ćwiczenia terenowe</t>
  </si>
  <si>
    <t>sem. 1</t>
  </si>
  <si>
    <t>sem. 2</t>
  </si>
  <si>
    <t xml:space="preserve"> sem. 3</t>
  </si>
  <si>
    <t xml:space="preserve"> sem. 4</t>
  </si>
  <si>
    <t>sem.5</t>
  </si>
  <si>
    <t>sem. 6</t>
  </si>
  <si>
    <t>sem. 7</t>
  </si>
  <si>
    <t>semestr 1</t>
  </si>
  <si>
    <t>semestr 2</t>
  </si>
  <si>
    <t>semestr 3</t>
  </si>
  <si>
    <t>semestr 4</t>
  </si>
  <si>
    <t>semestr 5</t>
  </si>
  <si>
    <t>semestr 6</t>
  </si>
  <si>
    <t>semestr 7</t>
  </si>
  <si>
    <t>w</t>
  </si>
  <si>
    <t>ćw.</t>
  </si>
  <si>
    <t>ćw</t>
  </si>
  <si>
    <t>15 tygodni</t>
  </si>
  <si>
    <t>12 tygodni</t>
  </si>
  <si>
    <t xml:space="preserve">Semestr I </t>
  </si>
  <si>
    <t>Szkolenie wstępne w zakresie bezpieczeństwa i higieny pracy oraz ochrony przeciwpożarowej</t>
  </si>
  <si>
    <t>z</t>
  </si>
  <si>
    <t>Ochrona własności intelektualnej</t>
  </si>
  <si>
    <t>Matematyka I</t>
  </si>
  <si>
    <t>Chemia I</t>
  </si>
  <si>
    <t>Fizyka I</t>
  </si>
  <si>
    <t>Geologia ogólna</t>
  </si>
  <si>
    <t>Geometria wykreślna</t>
  </si>
  <si>
    <t>Podstawy analizy danych</t>
  </si>
  <si>
    <t>Podstawy kartografii</t>
  </si>
  <si>
    <t>Podstawy geodezji</t>
  </si>
  <si>
    <t>Ćwiczenia terenowe z podstaw geologii</t>
  </si>
  <si>
    <t>Moduł A - przedmioty do wyboru</t>
  </si>
  <si>
    <t>Semestr II</t>
  </si>
  <si>
    <t>Matematyka II</t>
  </si>
  <si>
    <t>Chemia II</t>
  </si>
  <si>
    <t>Fizyka II</t>
  </si>
  <si>
    <t>Technologie informacyjne w inżynierii geologicznej</t>
  </si>
  <si>
    <t>Podstawy geologii fizycznej</t>
  </si>
  <si>
    <r>
      <t>Język obcy nowożytny</t>
    </r>
    <r>
      <rPr>
        <vertAlign val="superscript"/>
        <sz val="9"/>
        <rFont val="Verdana"/>
        <family val="2"/>
        <charset val="238"/>
      </rPr>
      <t>1</t>
    </r>
  </si>
  <si>
    <t>Wychowanie fizyczne 1</t>
  </si>
  <si>
    <t>Ćwiczenia terenowe - geologia fizyczna</t>
  </si>
  <si>
    <t>Ćwiczenia terenowe - geologia ogólna</t>
  </si>
  <si>
    <t>Moduł B1 - przedmioty do wyboru</t>
  </si>
  <si>
    <t>Moduł B2 - przedmioty do wyboru</t>
  </si>
  <si>
    <t>Semestr III</t>
  </si>
  <si>
    <t>Geochemia stosowana</t>
  </si>
  <si>
    <t>Podstawy geologii historycznej</t>
  </si>
  <si>
    <t>Geologia czwartorzędu i geomorfologia</t>
  </si>
  <si>
    <t>Hydrologia i hydraulika</t>
  </si>
  <si>
    <t>Zarys geologii złóż</t>
  </si>
  <si>
    <t>Mineralogia z elementami optyki</t>
  </si>
  <si>
    <t>Moduł C - przedmioty do wyboru</t>
  </si>
  <si>
    <t>Semestr IV</t>
  </si>
  <si>
    <t>Wstęp do petrologii</t>
  </si>
  <si>
    <t>Gruntoznawstwo inżynierskie</t>
  </si>
  <si>
    <t>Wstęp do hydrogeologii</t>
  </si>
  <si>
    <t>Wiertnictwo</t>
  </si>
  <si>
    <t>Ćwiczenia terenowe - Hydrogeologia z elementami hydrologii</t>
  </si>
  <si>
    <t>Wychowanie fizyczne 2</t>
  </si>
  <si>
    <r>
      <t>Język obcy nowożytny poziom B2+ (egzamin)</t>
    </r>
    <r>
      <rPr>
        <vertAlign val="superscript"/>
        <sz val="9"/>
        <rFont val="Verdana"/>
        <family val="2"/>
        <charset val="238"/>
      </rPr>
      <t>1</t>
    </r>
  </si>
  <si>
    <t>Moduł D1 - przedmioty do wyboru</t>
  </si>
  <si>
    <t>Moduł D2 - przedmioty do wyboru</t>
  </si>
  <si>
    <t>Semestr V</t>
  </si>
  <si>
    <t>Geofizyka stosowana</t>
  </si>
  <si>
    <t>Geologia inżynierska</t>
  </si>
  <si>
    <t>Geologia kopalniana</t>
  </si>
  <si>
    <t>brakuje sylabusa</t>
  </si>
  <si>
    <t xml:space="preserve">Jakość i ochrona wód podziemnych </t>
  </si>
  <si>
    <t>Metody badań i dokumentowania surowców skalnych</t>
  </si>
  <si>
    <t>Geoinformatyka</t>
  </si>
  <si>
    <t>Podstawy prawne w działalności geologicznej</t>
  </si>
  <si>
    <t>Kartografia geologiczna</t>
  </si>
  <si>
    <t>Moduł E1 - przedmioty do wyboru</t>
  </si>
  <si>
    <t>Moduł E2 - przedmioty do wyboru</t>
  </si>
  <si>
    <t>Semestr VI</t>
  </si>
  <si>
    <t>Dokumentowanie i ocena ekonomiczna kopalin</t>
  </si>
  <si>
    <t>Fundamentowanie</t>
  </si>
  <si>
    <t>Analiza i wizualizacja danych geologicznych</t>
  </si>
  <si>
    <t>Geologia Polski</t>
  </si>
  <si>
    <t>Hydrogeologia górnicza</t>
  </si>
  <si>
    <t>Komputerowa grafika inżynierska</t>
  </si>
  <si>
    <t>Ćwiczenia terenowe - górnictwo i wiertnictwo</t>
  </si>
  <si>
    <t>Moduł F1 - przedmioty do wyboru</t>
  </si>
  <si>
    <t>Moduł F2 - przedmioty do wyboru</t>
  </si>
  <si>
    <t>Moduł F3 - przedmioty do wyboru</t>
  </si>
  <si>
    <t>Moduł F4 - przedmioty do wyboru</t>
  </si>
  <si>
    <t>Semestr VII</t>
  </si>
  <si>
    <t>Projektowanie i dokumentowanie hydrogeologiczne</t>
  </si>
  <si>
    <t>Seminarium dyplomowe</t>
  </si>
  <si>
    <t>Odwadnianie wykopów</t>
  </si>
  <si>
    <r>
      <rPr>
        <sz val="9"/>
        <color rgb="FF000000"/>
        <rFont val="Verdana"/>
      </rPr>
      <t>Praca dyplomowa i egzamin dyplomowy</t>
    </r>
    <r>
      <rPr>
        <vertAlign val="superscript"/>
        <sz val="9"/>
        <color rgb="FF000000"/>
        <rFont val="Verdana"/>
      </rPr>
      <t>3</t>
    </r>
  </si>
  <si>
    <t>x</t>
  </si>
  <si>
    <t>Moduł G - przedmioty do wyboru</t>
  </si>
  <si>
    <t>Moduł H - przedmioty programistyczne</t>
  </si>
  <si>
    <t>Razem godzin</t>
  </si>
  <si>
    <t>Razem egzaminów</t>
  </si>
  <si>
    <t>20 egz. + egzamin licencjacki</t>
  </si>
  <si>
    <t xml:space="preserve">UWAGA! wszystkie zajęcia objęte planem studiów kończą się egzaminem lub zaliczeniem na ocenę </t>
  </si>
  <si>
    <t>Moduł do wyboru - przedmioty do wyboru</t>
  </si>
  <si>
    <r>
      <rPr>
        <vertAlign val="superscript"/>
        <sz val="10"/>
        <rFont val="Verdana"/>
        <family val="2"/>
        <charset val="238"/>
      </rPr>
      <t>1</t>
    </r>
    <r>
      <rPr>
        <sz val="10"/>
        <rFont val="Verdana"/>
        <family val="2"/>
      </rPr>
      <t>Do wyboru język obcy nowożytny</t>
    </r>
  </si>
  <si>
    <r>
      <rPr>
        <vertAlign val="superscript"/>
        <sz val="10"/>
        <rFont val="Verdana"/>
        <family val="2"/>
        <charset val="238"/>
      </rPr>
      <t>2</t>
    </r>
    <r>
      <rPr>
        <sz val="10"/>
        <rFont val="Verdana"/>
        <family val="2"/>
      </rPr>
      <t>Do wyboru rodzaj zajęć z wychowania fizycznego</t>
    </r>
  </si>
  <si>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</rPr>
      <t>Do wyboru temat pracy dyplomowej</t>
    </r>
  </si>
  <si>
    <t xml:space="preserve"> Plan studiów I stopnia, kierunek Inżynieria Geologiczna  obowiązuje od  2022/2023</t>
  </si>
  <si>
    <t>Moduły - przedmioty do wyboru</t>
  </si>
  <si>
    <t>liczba punktów w semestrze</t>
  </si>
  <si>
    <t xml:space="preserve">          II rok</t>
  </si>
  <si>
    <t>seminaria/      konwersatoria</t>
  </si>
  <si>
    <t xml:space="preserve"> sem.5</t>
  </si>
  <si>
    <t>Ochrona i kształtowanie środowiska</t>
  </si>
  <si>
    <t>Podstawy ekologii</t>
  </si>
  <si>
    <t>Podstawy inżynierii środowiska</t>
  </si>
  <si>
    <t>Podstawy paleontologii</t>
  </si>
  <si>
    <t>Mineralogia środowiskowa</t>
  </si>
  <si>
    <t>Historia środowiskowa i geoarcheologia</t>
  </si>
  <si>
    <t>Metodologia nauk prawnych i ekonomicznych</t>
  </si>
  <si>
    <t>Moduł C - 3 przedmioty do wyboru</t>
  </si>
  <si>
    <t>Podstawy sedymentologii</t>
  </si>
  <si>
    <t>Podstawy geologii strukturalnej</t>
  </si>
  <si>
    <t>Mineralogia stosowana surowców ilastych</t>
  </si>
  <si>
    <t>Podstawy nauki o glebie</t>
  </si>
  <si>
    <t>Analiza ichnologiczna</t>
  </si>
  <si>
    <t>Praktikum mineralogiczne</t>
  </si>
  <si>
    <t>Praktikum seminaryjne (proseminarium)</t>
  </si>
  <si>
    <t>Praktikum biogeochemiczne</t>
  </si>
  <si>
    <t>Ćwiczenia terenowe - geologia historyczna</t>
  </si>
  <si>
    <t>Ćwiczenia terenowe - mineralogia i petrologia</t>
  </si>
  <si>
    <t>Ćwiczenia terenowe - geologia z elementami geomorfologii</t>
  </si>
  <si>
    <t>Ćwiczenia terenowe - tektonika</t>
  </si>
  <si>
    <t>Ćwiczenia terenowe - sedymentologia</t>
  </si>
  <si>
    <t>Przedsiębiorczość i zarządzanie małą firmą</t>
  </si>
  <si>
    <t>Pozyskiwanie funduszy zewnętrznych</t>
  </si>
  <si>
    <t xml:space="preserve">Fundraising </t>
  </si>
  <si>
    <t>Zarządzanie środowiskiem w przedsiębiorstwach górniczych</t>
  </si>
  <si>
    <t>Environmental managment in mining enterprises</t>
  </si>
  <si>
    <t>Monitoring środowiska</t>
  </si>
  <si>
    <t>Adaptacja do zmian klimatu</t>
  </si>
  <si>
    <t>Technologie unieszkodliwiania i odzysku odpadów</t>
  </si>
  <si>
    <t>Izotopowe analizy środowiskowe</t>
  </si>
  <si>
    <t>Ekologiczne wskaźniki jakości środowiska</t>
  </si>
  <si>
    <r>
      <rPr>
        <b/>
        <sz val="9"/>
        <color rgb="FFFF0000"/>
        <rFont val="Verdana"/>
      </rPr>
      <t>Surowce chemiczne - gospodarowanie i wpływ na środowisko</t>
    </r>
    <r>
      <rPr>
        <sz val="9"/>
        <color rgb="FFFF0000"/>
        <rFont val="Verdana"/>
      </rPr>
      <t> </t>
    </r>
  </si>
  <si>
    <t>Chemical raw materials - economy and environment</t>
  </si>
  <si>
    <t>Odnawialne źródła energii</t>
  </si>
  <si>
    <t>Zanieczyszczenia atmosfery</t>
  </si>
  <si>
    <t>Podstawy melioracji wodnych</t>
  </si>
  <si>
    <t xml:space="preserve">Oceny oddziaływania na środowisko - aspekty abiotyczne
</t>
  </si>
  <si>
    <t>Geologia złóż ropy naftowej i gazu ziemnego</t>
  </si>
  <si>
    <t>Petroleum geology</t>
  </si>
  <si>
    <t>Geologiczna sekwestracja węgla</t>
  </si>
  <si>
    <t>Technologie rekultywacji obszarów zdegradowanych</t>
  </si>
  <si>
    <t>Gospodarka odpadami przemysłowymi</t>
  </si>
  <si>
    <t>Systemy eksploatacji surowców mineralnych</t>
  </si>
  <si>
    <t xml:space="preserve">Microstructural analyses in magmatic rocks  </t>
  </si>
  <si>
    <t>Praktikum stratygraficzne</t>
  </si>
  <si>
    <t xml:space="preserve">Podstawy geologii krasu i jaskiń </t>
  </si>
  <si>
    <t>Zastosowanie teledetekcji w geologii inżynierskiej </t>
  </si>
  <si>
    <t>Trace fossils in well core</t>
  </si>
  <si>
    <t>Skamieniałości śladowe w rdzeniach wiertniczych</t>
  </si>
  <si>
    <t>Podstawy mechaniki gruntów</t>
  </si>
  <si>
    <t>Bilanse wodno-gospodarcze</t>
  </si>
  <si>
    <t>Seminarium - geochemia i geologia środowiskowa</t>
  </si>
  <si>
    <t>Seminarium - hydrogeologia i geologia inżynierska</t>
  </si>
  <si>
    <t>Seminarium - mineralogia, petrologia, geochemia</t>
  </si>
  <si>
    <t>Seminarium - stratygrafia, tektonika, geologia złóż, sedymentologia</t>
  </si>
  <si>
    <t>Ćwiczenia terenowe -podstawy kartografii geologicznej</t>
  </si>
  <si>
    <t>Ćwiczenia terenowe - metody badań parametrów hydrogeologicznych</t>
  </si>
  <si>
    <t>Wody lecznicze i termalne</t>
  </si>
  <si>
    <t>Metody badań geochemicznch</t>
  </si>
  <si>
    <t>Globalne i regionalne polityki surowcowe</t>
  </si>
  <si>
    <t>Badania eksperymentalne w Naukach o Ziemi i środowisku</t>
  </si>
  <si>
    <t>Experimental research in Earth and environmental sciences</t>
  </si>
  <si>
    <t>Gospodarowanie wodą</t>
  </si>
  <si>
    <t xml:space="preserve">Kamień w budownictwie, drogownictwie, architekturze i sztuce </t>
  </si>
  <si>
    <t>Metodyka próbnych pompowań</t>
  </si>
  <si>
    <t>Surface water recultivation and revitalisation</t>
  </si>
  <si>
    <t>Rekultywacja i rewitalizacja wód powierzchniowcyh</t>
  </si>
  <si>
    <t>Moduł H - przedmioty do wyboru</t>
  </si>
  <si>
    <t>Podstawy analizy danych w Pythonie</t>
  </si>
  <si>
    <t>Wprowadzenie do R</t>
  </si>
  <si>
    <t>Projektowanie CAD w Microstation</t>
  </si>
  <si>
    <t>Cad design with Microstation</t>
  </si>
  <si>
    <t>Matlab - podstawy dla geologów</t>
  </si>
  <si>
    <t>ZGF</t>
  </si>
  <si>
    <t>ZGS</t>
  </si>
  <si>
    <t>ZGSGGŚ</t>
  </si>
  <si>
    <t>ZGSKG</t>
  </si>
  <si>
    <t>ZGSM</t>
  </si>
  <si>
    <t>ZHP</t>
  </si>
  <si>
    <t>ZHS</t>
  </si>
  <si>
    <t>ZMiP</t>
  </si>
  <si>
    <t>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</si>
</sst>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11"/>
      <color indexed="8"/>
      <name val="Verdana"/>
      <family val="2"/>
    </font>
    <font>
      <sz val="11"/>
      <name val="Verdana"/>
      <family val="2"/>
    </font>
    <font>
      <b/>
      <sz val="9"/>
      <color indexed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b/>
      <sz val="9"/>
      <name val="Verdana"/>
      <family val="2"/>
      <charset val="238"/>
    </font>
    <font>
      <sz val="11"/>
      <color indexed="55"/>
      <name val="Czcionka tekstu podstawowego"/>
      <family val="2"/>
      <charset val="238"/>
    </font>
    <font>
      <b/>
      <sz val="10"/>
      <color indexed="8"/>
      <name val="Times New Roman"/>
      <family val="1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b/>
      <sz val="10"/>
      <color indexed="10"/>
      <name val="Verdana"/>
      <family val="2"/>
    </font>
    <font>
      <sz val="9"/>
      <color indexed="10"/>
      <name val="Verdana"/>
      <family val="2"/>
    </font>
    <font>
      <sz val="9"/>
      <name val="Verdana"/>
      <family val="2"/>
      <charset val="238"/>
    </font>
    <font>
      <vertAlign val="superscript"/>
      <sz val="10"/>
      <name val="Verdana"/>
      <family val="2"/>
      <charset val="238"/>
    </font>
    <font>
      <sz val="10"/>
      <name val="Verdana"/>
      <family val="2"/>
      <charset val="238"/>
    </font>
    <font>
      <vertAlign val="superscript"/>
      <sz val="9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Times New Roman"/>
      <family val="1"/>
      <charset val="238"/>
    </font>
    <font>
      <sz val="9"/>
      <color rgb="FFFF0000"/>
      <name val="Verdana"/>
      <family val="2"/>
    </font>
    <font>
      <b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7"/>
      <color rgb="FFFF0000"/>
      <name val="Times New Roman"/>
      <family val="1"/>
      <charset val="238"/>
    </font>
    <font>
      <b/>
      <sz val="9"/>
      <color rgb="FFFF0000"/>
      <name val="Verdana"/>
      <family val="2"/>
    </font>
    <font>
      <sz val="11"/>
      <color rgb="FFFF0000"/>
      <name val="Verdana"/>
      <family val="2"/>
    </font>
    <font>
      <b/>
      <sz val="9"/>
      <color rgb="FFFF0000"/>
      <name val="Verdana"/>
      <family val="2"/>
      <charset val="238"/>
    </font>
    <font>
      <sz val="9"/>
      <color rgb="FF000000"/>
      <name val="Verdana"/>
    </font>
    <font>
      <sz val="9"/>
      <color rgb="FFFF0000"/>
      <name val="Verdana"/>
    </font>
    <font>
      <sz val="9"/>
      <name val="Verdana"/>
    </font>
    <font>
      <b/>
      <sz val="9"/>
      <color rgb="FFFF0000"/>
      <name val="Verdana"/>
    </font>
    <font>
      <b/>
      <sz val="9"/>
      <color rgb="FFED0000"/>
      <name val="Verdana"/>
    </font>
    <font>
      <b/>
      <sz val="9"/>
      <color rgb="FF000000"/>
      <name val="Verdana"/>
    </font>
    <font>
      <b/>
      <sz val="9"/>
      <name val="Verdana"/>
    </font>
    <font>
      <sz val="9"/>
      <color rgb="FF000000"/>
      <name val="Verdana"/>
      <family val="2"/>
      <charset val="238"/>
    </font>
    <font>
      <b/>
      <sz val="9"/>
      <color theme="1"/>
      <name val="Verdana"/>
    </font>
    <font>
      <b/>
      <sz val="9"/>
      <color indexed="8"/>
      <name val="Verdana"/>
    </font>
    <font>
      <b/>
      <sz val="10"/>
      <name val="Verdana"/>
    </font>
    <font>
      <b/>
      <sz val="12"/>
      <color rgb="FF000000"/>
      <name val="Verdana"/>
    </font>
    <font>
      <b/>
      <sz val="12"/>
      <color rgb="FFFF0000"/>
      <name val="Verdana"/>
    </font>
    <font>
      <b/>
      <sz val="12"/>
      <name val="Verdana"/>
    </font>
    <font>
      <vertAlign val="superscript"/>
      <sz val="9"/>
      <color rgb="FF000000"/>
      <name val="Verdana"/>
    </font>
    <font>
      <b/>
      <sz val="11"/>
      <color rgb="FFFF0000"/>
      <name val="Times New Roman"/>
      <family val="1"/>
    </font>
    <font>
      <sz val="11"/>
      <color rgb="FF2197EB"/>
      <name val="Verdana"/>
      <family val="2"/>
    </font>
    <font>
      <b/>
      <sz val="9"/>
      <color indexed="8"/>
      <name val="Verdana"/>
      <family val="2"/>
      <charset val="238"/>
    </font>
    <font>
      <sz val="10"/>
      <name val="Verdana"/>
    </font>
    <font>
      <b/>
      <sz val="10"/>
      <color rgb="FFFF0000"/>
      <name val="Verdana"/>
    </font>
    <font>
      <sz val="11"/>
      <color theme="1"/>
      <name val="Calibri"/>
      <family val="2"/>
      <charset val="1"/>
    </font>
    <font>
      <b/>
      <sz val="11"/>
      <color rgb="FFFF0000"/>
      <name val="Verdana"/>
      <family val="2"/>
    </font>
    <font>
      <sz val="9"/>
      <color rgb="FFFFFF00"/>
      <name val="Verdana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17" fillId="0" borderId="0"/>
  </cellStyleXfs>
  <cellXfs count="973">
    <xf numFmtId="0" fontId="0" fillId="0" borderId="0" xfId="0"/>
    <xf numFmtId="0" fontId="10" fillId="2" borderId="0" xfId="0" applyFont="1" applyFill="1" applyAlignment="1">
      <alignment vertical="center"/>
    </xf>
    <xf numFmtId="0" fontId="18" fillId="2" borderId="0" xfId="0" applyFont="1" applyFill="1" applyAlignment="1">
      <alignment horizontal="right" vertical="top" wrapText="1"/>
    </xf>
    <xf numFmtId="0" fontId="18" fillId="2" borderId="0" xfId="0" applyFont="1" applyFill="1" applyAlignment="1">
      <alignment horizontal="center" vertical="top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0" xfId="0" applyFont="1" applyFill="1"/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 textRotation="90" wrapText="1"/>
    </xf>
    <xf numFmtId="0" fontId="7" fillId="2" borderId="11" xfId="0" applyFont="1" applyFill="1" applyBorder="1" applyAlignment="1">
      <alignment horizontal="center" textRotation="90" wrapText="1"/>
    </xf>
    <xf numFmtId="0" fontId="7" fillId="2" borderId="12" xfId="0" applyFont="1" applyFill="1" applyBorder="1" applyAlignment="1">
      <alignment horizontal="center" textRotation="90" wrapText="1"/>
    </xf>
    <xf numFmtId="0" fontId="7" fillId="2" borderId="13" xfId="0" applyFont="1" applyFill="1" applyBorder="1" applyAlignment="1">
      <alignment horizontal="center" textRotation="90" wrapText="1"/>
    </xf>
    <xf numFmtId="0" fontId="7" fillId="2" borderId="14" xfId="0" applyFont="1" applyFill="1" applyBorder="1" applyAlignment="1">
      <alignment horizontal="center" textRotation="90" wrapText="1"/>
    </xf>
    <xf numFmtId="0" fontId="7" fillId="2" borderId="15" xfId="0" applyFont="1" applyFill="1" applyBorder="1" applyAlignment="1">
      <alignment horizontal="center" textRotation="90" wrapText="1"/>
    </xf>
    <xf numFmtId="0" fontId="4" fillId="2" borderId="0" xfId="0" applyFont="1" applyFill="1" applyAlignment="1">
      <alignment textRotation="90" wrapText="1"/>
    </xf>
    <xf numFmtId="0" fontId="8" fillId="2" borderId="1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1" fontId="14" fillId="2" borderId="18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 vertical="center" wrapText="1"/>
    </xf>
    <xf numFmtId="1" fontId="13" fillId="2" borderId="29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1" fontId="13" fillId="2" borderId="8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1" fontId="13" fillId="2" borderId="23" xfId="0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0" xfId="3" applyFont="1" applyFill="1"/>
    <xf numFmtId="0" fontId="4" fillId="2" borderId="0" xfId="0" applyFont="1" applyFill="1" applyAlignment="1">
      <alignment horizontal="left" vertical="center" wrapText="1"/>
    </xf>
    <xf numFmtId="0" fontId="10" fillId="2" borderId="0" xfId="2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3" applyFont="1" applyFill="1" applyAlignment="1">
      <alignment horizontal="left"/>
    </xf>
    <xf numFmtId="0" fontId="5" fillId="2" borderId="0" xfId="3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8" fillId="3" borderId="1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vertical="center"/>
    </xf>
    <xf numFmtId="0" fontId="29" fillId="2" borderId="30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13" fillId="2" borderId="37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1" fillId="2" borderId="0" xfId="0" applyFont="1" applyFill="1" applyAlignment="1">
      <alignment horizontal="left" textRotation="90" wrapText="1"/>
    </xf>
    <xf numFmtId="0" fontId="33" fillId="2" borderId="0" xfId="0" applyFont="1" applyFill="1" applyAlignment="1">
      <alignment horizontal="left" vertical="center"/>
    </xf>
    <xf numFmtId="0" fontId="30" fillId="2" borderId="0" xfId="2" applyFont="1" applyFill="1" applyAlignment="1">
      <alignment horizontal="left" vertical="center"/>
    </xf>
    <xf numFmtId="0" fontId="30" fillId="2" borderId="0" xfId="2" applyFont="1" applyFill="1" applyAlignment="1">
      <alignment vertical="center"/>
    </xf>
    <xf numFmtId="0" fontId="30" fillId="6" borderId="0" xfId="0" applyFont="1" applyFill="1" applyAlignment="1">
      <alignment horizontal="left" vertical="center"/>
    </xf>
    <xf numFmtId="0" fontId="13" fillId="6" borderId="28" xfId="0" applyFont="1" applyFill="1" applyBorder="1" applyAlignment="1">
      <alignment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30" fillId="6" borderId="0" xfId="2" applyFont="1" applyFill="1" applyAlignment="1">
      <alignment horizontal="left" vertical="center"/>
    </xf>
    <xf numFmtId="0" fontId="35" fillId="2" borderId="0" xfId="2" applyFont="1" applyFill="1" applyAlignment="1">
      <alignment vertical="center"/>
    </xf>
    <xf numFmtId="0" fontId="13" fillId="2" borderId="68" xfId="0" applyFont="1" applyFill="1" applyBorder="1" applyAlignment="1">
      <alignment horizontal="center" vertical="center" wrapText="1"/>
    </xf>
    <xf numFmtId="1" fontId="14" fillId="2" borderId="68" xfId="0" applyNumberFormat="1" applyFont="1" applyFill="1" applyBorder="1" applyAlignment="1">
      <alignment horizontal="center" vertical="center" wrapText="1"/>
    </xf>
    <xf numFmtId="1" fontId="13" fillId="2" borderId="41" xfId="0" applyNumberFormat="1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>
      <alignment horizontal="center" vertical="center"/>
    </xf>
    <xf numFmtId="0" fontId="29" fillId="2" borderId="41" xfId="0" applyFont="1" applyFill="1" applyBorder="1" applyAlignment="1">
      <alignment horizontal="center"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36" fillId="2" borderId="2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36" fillId="4" borderId="77" xfId="0" applyFont="1" applyFill="1" applyBorder="1" applyAlignment="1">
      <alignment vertical="center" wrapText="1"/>
    </xf>
    <xf numFmtId="0" fontId="36" fillId="2" borderId="78" xfId="0" applyFont="1" applyFill="1" applyBorder="1" applyAlignment="1">
      <alignment horizontal="center" vertical="center" wrapText="1"/>
    </xf>
    <xf numFmtId="0" fontId="34" fillId="2" borderId="79" xfId="0" applyFont="1" applyFill="1" applyBorder="1" applyAlignment="1">
      <alignment horizontal="center" vertical="center" wrapText="1"/>
    </xf>
    <xf numFmtId="1" fontId="34" fillId="2" borderId="77" xfId="0" applyNumberFormat="1" applyFont="1" applyFill="1" applyBorder="1" applyAlignment="1">
      <alignment horizontal="center" vertical="center" wrapText="1"/>
    </xf>
    <xf numFmtId="1" fontId="29" fillId="2" borderId="80" xfId="0" applyNumberFormat="1" applyFont="1" applyFill="1" applyBorder="1" applyAlignment="1">
      <alignment horizontal="center" vertical="center" wrapText="1"/>
    </xf>
    <xf numFmtId="0" fontId="13" fillId="2" borderId="81" xfId="0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13" fillId="2" borderId="80" xfId="0" applyFont="1" applyFill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3" borderId="80" xfId="0" applyFont="1" applyFill="1" applyBorder="1" applyAlignment="1">
      <alignment horizontal="center" vertical="center" wrapText="1"/>
    </xf>
    <xf numFmtId="0" fontId="13" fillId="3" borderId="81" xfId="0" applyFont="1" applyFill="1" applyBorder="1" applyAlignment="1">
      <alignment horizontal="center" vertical="center" wrapText="1"/>
    </xf>
    <xf numFmtId="0" fontId="13" fillId="4" borderId="68" xfId="0" applyFont="1" applyFill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39" fillId="2" borderId="59" xfId="0" applyFont="1" applyFill="1" applyBorder="1" applyAlignment="1">
      <alignment horizontal="center" vertical="center" wrapText="1"/>
    </xf>
    <xf numFmtId="1" fontId="39" fillId="2" borderId="29" xfId="0" applyNumberFormat="1" applyFont="1" applyFill="1" applyBorder="1" applyAlignment="1">
      <alignment horizontal="center" vertical="center" wrapText="1"/>
    </xf>
    <xf numFmtId="0" fontId="39" fillId="2" borderId="30" xfId="0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 wrapText="1"/>
    </xf>
    <xf numFmtId="0" fontId="39" fillId="2" borderId="41" xfId="0" applyFont="1" applyFill="1" applyBorder="1" applyAlignment="1">
      <alignment horizontal="center" vertical="center" wrapText="1"/>
    </xf>
    <xf numFmtId="0" fontId="39" fillId="2" borderId="42" xfId="0" applyFont="1" applyFill="1" applyBorder="1" applyAlignment="1">
      <alignment horizontal="center" vertical="center" wrapText="1"/>
    </xf>
    <xf numFmtId="0" fontId="39" fillId="2" borderId="45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44" xfId="0" applyFont="1" applyFill="1" applyBorder="1" applyAlignment="1">
      <alignment horizontal="center" vertical="center" wrapText="1"/>
    </xf>
    <xf numFmtId="0" fontId="43" fillId="3" borderId="41" xfId="0" applyFont="1" applyFill="1" applyBorder="1" applyAlignment="1">
      <alignment horizontal="center" vertical="center" wrapText="1"/>
    </xf>
    <xf numFmtId="0" fontId="43" fillId="3" borderId="42" xfId="0" applyFont="1" applyFill="1" applyBorder="1" applyAlignment="1">
      <alignment horizontal="center" vertical="center" wrapText="1"/>
    </xf>
    <xf numFmtId="0" fontId="43" fillId="3" borderId="44" xfId="0" applyFont="1" applyFill="1" applyBorder="1" applyAlignment="1">
      <alignment horizontal="center" vertical="center" wrapText="1"/>
    </xf>
    <xf numFmtId="0" fontId="39" fillId="6" borderId="42" xfId="0" applyFont="1" applyFill="1" applyBorder="1" applyAlignment="1">
      <alignment horizontal="center" vertical="center" wrapText="1"/>
    </xf>
    <xf numFmtId="0" fontId="39" fillId="6" borderId="45" xfId="0" applyFont="1" applyFill="1" applyBorder="1" applyAlignment="1">
      <alignment horizontal="center" vertical="center" wrapText="1"/>
    </xf>
    <xf numFmtId="0" fontId="38" fillId="2" borderId="30" xfId="0" applyFont="1" applyFill="1" applyBorder="1" applyAlignment="1">
      <alignment horizontal="center" vertical="center" wrapText="1"/>
    </xf>
    <xf numFmtId="0" fontId="38" fillId="2" borderId="41" xfId="0" applyFont="1" applyFill="1" applyBorder="1" applyAlignment="1">
      <alignment horizontal="center" vertical="center" wrapText="1"/>
    </xf>
    <xf numFmtId="0" fontId="38" fillId="2" borderId="42" xfId="0" applyFont="1" applyFill="1" applyBorder="1" applyAlignment="1">
      <alignment horizontal="center" vertical="center" wrapText="1"/>
    </xf>
    <xf numFmtId="0" fontId="38" fillId="2" borderId="45" xfId="0" applyFont="1" applyFill="1" applyBorder="1" applyAlignment="1">
      <alignment horizontal="center" vertical="center" wrapText="1"/>
    </xf>
    <xf numFmtId="0" fontId="43" fillId="3" borderId="30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horizontal="center" vertical="center" wrapText="1"/>
    </xf>
    <xf numFmtId="0" fontId="39" fillId="2" borderId="29" xfId="0" applyFont="1" applyFill="1" applyBorder="1" applyAlignment="1">
      <alignment horizontal="center" vertical="center" wrapText="1"/>
    </xf>
    <xf numFmtId="0" fontId="39" fillId="2" borderId="32" xfId="0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horizontal="center" vertical="center" wrapText="1"/>
    </xf>
    <xf numFmtId="0" fontId="43" fillId="3" borderId="29" xfId="0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0" fontId="39" fillId="2" borderId="15" xfId="0" applyFont="1" applyFill="1" applyBorder="1" applyAlignment="1">
      <alignment horizontal="center" vertical="center" wrapText="1"/>
    </xf>
    <xf numFmtId="1" fontId="39" fillId="2" borderId="41" xfId="0" applyNumberFormat="1" applyFont="1" applyFill="1" applyBorder="1" applyAlignment="1">
      <alignment horizontal="center" vertical="center" wrapText="1"/>
    </xf>
    <xf numFmtId="0" fontId="39" fillId="2" borderId="70" xfId="0" applyFont="1" applyFill="1" applyBorder="1" applyAlignment="1">
      <alignment horizontal="center" vertical="center" wrapText="1"/>
    </xf>
    <xf numFmtId="0" fontId="39" fillId="2" borderId="48" xfId="0" applyFont="1" applyFill="1" applyBorder="1" applyAlignment="1">
      <alignment horizontal="center" vertical="center" wrapText="1"/>
    </xf>
    <xf numFmtId="0" fontId="39" fillId="2" borderId="50" xfId="0" applyFont="1" applyFill="1" applyBorder="1" applyAlignment="1">
      <alignment horizontal="center" vertical="center" wrapText="1"/>
    </xf>
    <xf numFmtId="0" fontId="39" fillId="2" borderId="76" xfId="0" applyFont="1" applyFill="1" applyBorder="1" applyAlignment="1">
      <alignment horizontal="center" vertical="center" wrapText="1"/>
    </xf>
    <xf numFmtId="0" fontId="39" fillId="6" borderId="26" xfId="0" applyFont="1" applyFill="1" applyBorder="1" applyAlignment="1">
      <alignment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9" fillId="2" borderId="38" xfId="0" applyFont="1" applyFill="1" applyBorder="1" applyAlignment="1">
      <alignment horizontal="center" vertical="center" wrapText="1"/>
    </xf>
    <xf numFmtId="0" fontId="46" fillId="2" borderId="4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47" fillId="8" borderId="30" xfId="0" applyFont="1" applyFill="1" applyBorder="1"/>
    <xf numFmtId="0" fontId="47" fillId="9" borderId="30" xfId="0" applyFont="1" applyFill="1" applyBorder="1"/>
    <xf numFmtId="0" fontId="47" fillId="10" borderId="30" xfId="0" applyFont="1" applyFill="1" applyBorder="1"/>
    <xf numFmtId="0" fontId="47" fillId="11" borderId="30" xfId="0" applyFont="1" applyFill="1" applyBorder="1"/>
    <xf numFmtId="0" fontId="47" fillId="12" borderId="30" xfId="0" applyFont="1" applyFill="1" applyBorder="1"/>
    <xf numFmtId="0" fontId="47" fillId="13" borderId="30" xfId="0" applyFont="1" applyFill="1" applyBorder="1"/>
    <xf numFmtId="0" fontId="47" fillId="14" borderId="30" xfId="0" applyFont="1" applyFill="1" applyBorder="1"/>
    <xf numFmtId="0" fontId="47" fillId="15" borderId="30" xfId="0" applyFont="1" applyFill="1" applyBorder="1"/>
    <xf numFmtId="0" fontId="37" fillId="2" borderId="28" xfId="0" applyFont="1" applyFill="1" applyBorder="1" applyAlignment="1">
      <alignment vertical="center" wrapText="1"/>
    </xf>
    <xf numFmtId="0" fontId="43" fillId="3" borderId="76" xfId="0" applyFont="1" applyFill="1" applyBorder="1" applyAlignment="1">
      <alignment horizontal="center" vertical="center" wrapText="1"/>
    </xf>
    <xf numFmtId="0" fontId="38" fillId="2" borderId="32" xfId="0" applyFont="1" applyFill="1" applyBorder="1" applyAlignment="1">
      <alignment horizontal="center" vertical="center" wrapText="1"/>
    </xf>
    <xf numFmtId="0" fontId="39" fillId="2" borderId="90" xfId="0" applyFont="1" applyFill="1" applyBorder="1" applyAlignment="1">
      <alignment horizontal="center" vertical="center" wrapText="1"/>
    </xf>
    <xf numFmtId="0" fontId="39" fillId="2" borderId="91" xfId="0" applyFont="1" applyFill="1" applyBorder="1" applyAlignment="1">
      <alignment horizontal="center" vertical="center" wrapText="1"/>
    </xf>
    <xf numFmtId="0" fontId="39" fillId="2" borderId="92" xfId="0" applyFont="1" applyFill="1" applyBorder="1" applyAlignment="1">
      <alignment horizontal="center" vertical="center" wrapText="1"/>
    </xf>
    <xf numFmtId="0" fontId="39" fillId="2" borderId="85" xfId="0" applyFont="1" applyFill="1" applyBorder="1" applyAlignment="1">
      <alignment horizontal="center" vertical="center" wrapText="1"/>
    </xf>
    <xf numFmtId="0" fontId="39" fillId="2" borderId="98" xfId="0" applyFont="1" applyFill="1" applyBorder="1" applyAlignment="1">
      <alignment horizontal="center" vertical="center" wrapText="1"/>
    </xf>
    <xf numFmtId="0" fontId="39" fillId="2" borderId="100" xfId="0" applyFont="1" applyFill="1" applyBorder="1" applyAlignment="1">
      <alignment horizontal="center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39" fillId="2" borderId="105" xfId="0" applyFont="1" applyFill="1" applyBorder="1" applyAlignment="1">
      <alignment horizontal="center" vertical="center" wrapText="1"/>
    </xf>
    <xf numFmtId="0" fontId="39" fillId="2" borderId="108" xfId="0" applyFont="1" applyFill="1" applyBorder="1" applyAlignment="1">
      <alignment horizontal="center" vertical="center" wrapText="1"/>
    </xf>
    <xf numFmtId="0" fontId="39" fillId="2" borderId="109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0" fontId="39" fillId="2" borderId="112" xfId="0" applyFont="1" applyFill="1" applyBorder="1" applyAlignment="1">
      <alignment horizontal="center" vertical="center" wrapText="1"/>
    </xf>
    <xf numFmtId="0" fontId="39" fillId="2" borderId="102" xfId="0" applyFont="1" applyFill="1" applyBorder="1" applyAlignment="1">
      <alignment horizontal="center" vertical="center" wrapText="1"/>
    </xf>
    <xf numFmtId="0" fontId="39" fillId="2" borderId="113" xfId="0" applyFont="1" applyFill="1" applyBorder="1" applyAlignment="1">
      <alignment horizontal="center" vertical="center" wrapText="1"/>
    </xf>
    <xf numFmtId="0" fontId="39" fillId="2" borderId="114" xfId="0" applyFont="1" applyFill="1" applyBorder="1" applyAlignment="1">
      <alignment horizontal="center" vertical="center" wrapText="1"/>
    </xf>
    <xf numFmtId="0" fontId="39" fillId="2" borderId="115" xfId="0" applyFont="1" applyFill="1" applyBorder="1" applyAlignment="1">
      <alignment horizontal="center" vertical="center" wrapText="1"/>
    </xf>
    <xf numFmtId="0" fontId="39" fillId="2" borderId="116" xfId="0" applyFont="1" applyFill="1" applyBorder="1" applyAlignment="1">
      <alignment horizontal="center" vertical="center" wrapText="1"/>
    </xf>
    <xf numFmtId="0" fontId="39" fillId="2" borderId="117" xfId="0" applyFont="1" applyFill="1" applyBorder="1" applyAlignment="1">
      <alignment horizontal="center" vertical="center" wrapText="1"/>
    </xf>
    <xf numFmtId="0" fontId="39" fillId="2" borderId="118" xfId="0" applyFont="1" applyFill="1" applyBorder="1" applyAlignment="1">
      <alignment horizontal="center" vertical="center" wrapText="1"/>
    </xf>
    <xf numFmtId="0" fontId="39" fillId="2" borderId="119" xfId="0" applyFont="1" applyFill="1" applyBorder="1" applyAlignment="1">
      <alignment horizontal="center" vertical="center" wrapText="1"/>
    </xf>
    <xf numFmtId="0" fontId="39" fillId="2" borderId="120" xfId="0" applyFont="1" applyFill="1" applyBorder="1" applyAlignment="1">
      <alignment horizontal="center" vertical="center" wrapText="1"/>
    </xf>
    <xf numFmtId="0" fontId="38" fillId="2" borderId="119" xfId="0" applyFont="1" applyFill="1" applyBorder="1" applyAlignment="1">
      <alignment horizontal="center" vertical="center" wrapText="1"/>
    </xf>
    <xf numFmtId="0" fontId="39" fillId="2" borderId="103" xfId="0" applyFont="1" applyFill="1" applyBorder="1" applyAlignment="1">
      <alignment horizontal="center" vertical="center" wrapText="1"/>
    </xf>
    <xf numFmtId="0" fontId="39" fillId="2" borderId="121" xfId="0" applyFont="1" applyFill="1" applyBorder="1" applyAlignment="1">
      <alignment horizontal="center" vertical="center" wrapText="1"/>
    </xf>
    <xf numFmtId="0" fontId="52" fillId="2" borderId="0" xfId="2" applyFont="1" applyFill="1" applyAlignment="1">
      <alignment horizontal="left" vertical="center"/>
    </xf>
    <xf numFmtId="0" fontId="38" fillId="2" borderId="91" xfId="0" applyFont="1" applyFill="1" applyBorder="1" applyAlignment="1">
      <alignment horizontal="center" vertical="center" wrapText="1"/>
    </xf>
    <xf numFmtId="0" fontId="53" fillId="2" borderId="0" xfId="2" applyFont="1" applyFill="1" applyAlignment="1">
      <alignment vertical="center"/>
    </xf>
    <xf numFmtId="0" fontId="53" fillId="2" borderId="0" xfId="0" applyFont="1" applyFill="1" applyAlignment="1">
      <alignment vertical="center" wrapText="1"/>
    </xf>
    <xf numFmtId="0" fontId="3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39" fillId="2" borderId="122" xfId="0" applyFont="1" applyFill="1" applyBorder="1" applyAlignment="1">
      <alignment horizontal="center" vertical="center" wrapText="1"/>
    </xf>
    <xf numFmtId="0" fontId="39" fillId="2" borderId="125" xfId="0" applyFont="1" applyFill="1" applyBorder="1" applyAlignment="1">
      <alignment horizontal="center" vertical="center" wrapText="1"/>
    </xf>
    <xf numFmtId="0" fontId="39" fillId="2" borderId="126" xfId="0" applyFont="1" applyFill="1" applyBorder="1" applyAlignment="1">
      <alignment horizontal="center" vertical="center" wrapText="1"/>
    </xf>
    <xf numFmtId="1" fontId="39" fillId="2" borderId="127" xfId="0" applyNumberFormat="1" applyFont="1" applyFill="1" applyBorder="1" applyAlignment="1">
      <alignment horizontal="center" vertical="center" wrapText="1"/>
    </xf>
    <xf numFmtId="0" fontId="39" fillId="2" borderId="128" xfId="0" applyFont="1" applyFill="1" applyBorder="1" applyAlignment="1">
      <alignment horizontal="center" vertical="center" wrapText="1"/>
    </xf>
    <xf numFmtId="1" fontId="39" fillId="2" borderId="118" xfId="0" applyNumberFormat="1" applyFont="1" applyFill="1" applyBorder="1" applyAlignment="1">
      <alignment horizontal="center" vertical="center" wrapText="1"/>
    </xf>
    <xf numFmtId="1" fontId="39" fillId="2" borderId="125" xfId="0" applyNumberFormat="1" applyFont="1" applyFill="1" applyBorder="1" applyAlignment="1">
      <alignment horizontal="center" vertical="center" wrapText="1"/>
    </xf>
    <xf numFmtId="0" fontId="39" fillId="2" borderId="129" xfId="0" applyFont="1" applyFill="1" applyBorder="1" applyAlignment="1">
      <alignment horizontal="center" vertical="center" wrapText="1"/>
    </xf>
    <xf numFmtId="0" fontId="39" fillId="2" borderId="130" xfId="0" applyFont="1" applyFill="1" applyBorder="1" applyAlignment="1">
      <alignment horizontal="center" vertical="center" wrapText="1"/>
    </xf>
    <xf numFmtId="0" fontId="39" fillId="2" borderId="131" xfId="0" applyFont="1" applyFill="1" applyBorder="1" applyAlignment="1">
      <alignment horizontal="center" vertical="center" wrapText="1"/>
    </xf>
    <xf numFmtId="0" fontId="39" fillId="2" borderId="133" xfId="0" applyFont="1" applyFill="1" applyBorder="1" applyAlignment="1">
      <alignment horizontal="center" vertical="center" wrapText="1"/>
    </xf>
    <xf numFmtId="0" fontId="43" fillId="3" borderId="133" xfId="0" applyFont="1" applyFill="1" applyBorder="1" applyAlignment="1">
      <alignment horizontal="center" vertical="center" wrapText="1"/>
    </xf>
    <xf numFmtId="0" fontId="43" fillId="3" borderId="104" xfId="0" applyFont="1" applyFill="1" applyBorder="1" applyAlignment="1">
      <alignment horizontal="center" vertical="center" wrapText="1"/>
    </xf>
    <xf numFmtId="0" fontId="43" fillId="3" borderId="101" xfId="0" applyFont="1" applyFill="1" applyBorder="1" applyAlignment="1">
      <alignment horizontal="center" vertical="center" wrapText="1"/>
    </xf>
    <xf numFmtId="0" fontId="43" fillId="3" borderId="119" xfId="0" applyFont="1" applyFill="1" applyBorder="1" applyAlignment="1">
      <alignment horizontal="center" vertical="center" wrapText="1"/>
    </xf>
    <xf numFmtId="0" fontId="39" fillId="6" borderId="137" xfId="0" applyFont="1" applyFill="1" applyBorder="1" applyAlignment="1">
      <alignment vertical="center" wrapText="1"/>
    </xf>
    <xf numFmtId="0" fontId="39" fillId="2" borderId="134" xfId="0" applyFont="1" applyFill="1" applyBorder="1" applyAlignment="1">
      <alignment horizontal="center" vertical="center" wrapText="1"/>
    </xf>
    <xf numFmtId="0" fontId="43" fillId="3" borderId="120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/>
    </xf>
    <xf numFmtId="1" fontId="39" fillId="2" borderId="109" xfId="0" applyNumberFormat="1" applyFont="1" applyFill="1" applyBorder="1" applyAlignment="1">
      <alignment horizontal="center" vertical="center" wrapText="1"/>
    </xf>
    <xf numFmtId="1" fontId="39" fillId="2" borderId="138" xfId="0" applyNumberFormat="1" applyFont="1" applyFill="1" applyBorder="1" applyAlignment="1">
      <alignment horizontal="center" vertical="center" wrapText="1"/>
    </xf>
    <xf numFmtId="0" fontId="39" fillId="2" borderId="139" xfId="0" applyFont="1" applyFill="1" applyBorder="1" applyAlignment="1">
      <alignment horizontal="center" vertical="center" wrapText="1"/>
    </xf>
    <xf numFmtId="1" fontId="39" fillId="2" borderId="114" xfId="0" applyNumberFormat="1" applyFont="1" applyFill="1" applyBorder="1" applyAlignment="1">
      <alignment horizontal="center" vertical="center" wrapText="1"/>
    </xf>
    <xf numFmtId="0" fontId="39" fillId="2" borderId="140" xfId="0" applyFont="1" applyFill="1" applyBorder="1" applyAlignment="1">
      <alignment horizontal="center" vertical="center" wrapText="1"/>
    </xf>
    <xf numFmtId="0" fontId="43" fillId="3" borderId="110" xfId="0" applyFont="1" applyFill="1" applyBorder="1" applyAlignment="1">
      <alignment horizontal="center" vertical="center" wrapText="1"/>
    </xf>
    <xf numFmtId="0" fontId="43" fillId="3" borderId="103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vertical="center" wrapText="1"/>
    </xf>
    <xf numFmtId="0" fontId="39" fillId="2" borderId="142" xfId="0" applyFont="1" applyFill="1" applyBorder="1" applyAlignment="1">
      <alignment horizontal="center" vertical="center" wrapText="1"/>
    </xf>
    <xf numFmtId="0" fontId="39" fillId="2" borderId="144" xfId="0" applyFont="1" applyFill="1" applyBorder="1" applyAlignment="1">
      <alignment horizontal="center" vertical="center" wrapText="1"/>
    </xf>
    <xf numFmtId="0" fontId="39" fillId="2" borderId="145" xfId="0" applyFont="1" applyFill="1" applyBorder="1" applyAlignment="1">
      <alignment horizontal="center" vertical="center" wrapText="1"/>
    </xf>
    <xf numFmtId="0" fontId="39" fillId="2" borderId="146" xfId="0" applyFont="1" applyFill="1" applyBorder="1" applyAlignment="1">
      <alignment horizontal="center" vertical="center" wrapText="1"/>
    </xf>
    <xf numFmtId="0" fontId="39" fillId="2" borderId="147" xfId="0" applyFont="1" applyFill="1" applyBorder="1" applyAlignment="1">
      <alignment horizontal="center" vertical="center" wrapText="1"/>
    </xf>
    <xf numFmtId="0" fontId="39" fillId="2" borderId="148" xfId="0" applyFont="1" applyFill="1" applyBorder="1" applyAlignment="1">
      <alignment horizontal="center" vertical="center" wrapText="1"/>
    </xf>
    <xf numFmtId="0" fontId="39" fillId="2" borderId="149" xfId="0" applyFont="1" applyFill="1" applyBorder="1" applyAlignment="1">
      <alignment horizontal="center" vertical="center" wrapText="1"/>
    </xf>
    <xf numFmtId="0" fontId="39" fillId="2" borderId="150" xfId="0" applyFont="1" applyFill="1" applyBorder="1" applyAlignment="1">
      <alignment horizontal="center" vertical="center" wrapText="1"/>
    </xf>
    <xf numFmtId="0" fontId="39" fillId="2" borderId="151" xfId="0" applyFont="1" applyFill="1" applyBorder="1" applyAlignment="1">
      <alignment horizontal="center" vertical="center" wrapText="1"/>
    </xf>
    <xf numFmtId="0" fontId="39" fillId="2" borderId="152" xfId="0" applyFont="1" applyFill="1" applyBorder="1" applyAlignment="1">
      <alignment horizontal="center" vertical="center" wrapText="1"/>
    </xf>
    <xf numFmtId="0" fontId="39" fillId="2" borderId="153" xfId="0" applyFont="1" applyFill="1" applyBorder="1" applyAlignment="1">
      <alignment horizontal="center" vertical="center" wrapText="1"/>
    </xf>
    <xf numFmtId="0" fontId="39" fillId="2" borderId="154" xfId="0" applyFont="1" applyFill="1" applyBorder="1" applyAlignment="1">
      <alignment horizontal="center" vertical="center" wrapText="1"/>
    </xf>
    <xf numFmtId="0" fontId="39" fillId="2" borderId="155" xfId="0" applyFont="1" applyFill="1" applyBorder="1" applyAlignment="1">
      <alignment horizontal="center" vertical="center" wrapText="1"/>
    </xf>
    <xf numFmtId="0" fontId="39" fillId="2" borderId="156" xfId="0" applyFont="1" applyFill="1" applyBorder="1" applyAlignment="1">
      <alignment horizontal="center" vertical="center" wrapText="1"/>
    </xf>
    <xf numFmtId="0" fontId="39" fillId="2" borderId="157" xfId="0" applyFont="1" applyFill="1" applyBorder="1" applyAlignment="1">
      <alignment horizontal="center" vertical="center" wrapText="1"/>
    </xf>
    <xf numFmtId="0" fontId="39" fillId="2" borderId="159" xfId="0" applyFont="1" applyFill="1" applyBorder="1" applyAlignment="1">
      <alignment horizontal="center" vertical="center" wrapText="1"/>
    </xf>
    <xf numFmtId="1" fontId="43" fillId="2" borderId="59" xfId="0" applyNumberFormat="1" applyFont="1" applyFill="1" applyBorder="1" applyAlignment="1">
      <alignment horizontal="center" vertical="center" wrapText="1"/>
    </xf>
    <xf numFmtId="1" fontId="39" fillId="2" borderId="162" xfId="0" applyNumberFormat="1" applyFont="1" applyFill="1" applyBorder="1" applyAlignment="1">
      <alignment horizontal="center" vertical="center" wrapText="1"/>
    </xf>
    <xf numFmtId="1" fontId="43" fillId="2" borderId="15" xfId="0" applyNumberFormat="1" applyFont="1" applyFill="1" applyBorder="1" applyAlignment="1">
      <alignment horizontal="center" vertical="center" wrapText="1"/>
    </xf>
    <xf numFmtId="0" fontId="39" fillId="2" borderId="163" xfId="0" applyFont="1" applyFill="1" applyBorder="1" applyAlignment="1">
      <alignment horizontal="center" vertical="center" wrapText="1"/>
    </xf>
    <xf numFmtId="0" fontId="39" fillId="2" borderId="162" xfId="0" applyFont="1" applyFill="1" applyBorder="1" applyAlignment="1">
      <alignment horizontal="center" vertical="center" wrapText="1"/>
    </xf>
    <xf numFmtId="0" fontId="39" fillId="2" borderId="47" xfId="0" applyFont="1" applyFill="1" applyBorder="1" applyAlignment="1">
      <alignment horizontal="center" vertical="center" wrapText="1"/>
    </xf>
    <xf numFmtId="0" fontId="43" fillId="3" borderId="109" xfId="0" applyFont="1" applyFill="1" applyBorder="1" applyAlignment="1">
      <alignment horizontal="center" vertical="center" wrapText="1"/>
    </xf>
    <xf numFmtId="0" fontId="43" fillId="3" borderId="118" xfId="0" applyFont="1" applyFill="1" applyBorder="1" applyAlignment="1">
      <alignment horizontal="center" vertical="center" wrapText="1"/>
    </xf>
    <xf numFmtId="0" fontId="43" fillId="3" borderId="162" xfId="0" applyFont="1" applyFill="1" applyBorder="1" applyAlignment="1">
      <alignment horizontal="center" vertical="center" wrapText="1"/>
    </xf>
    <xf numFmtId="1" fontId="39" fillId="2" borderId="121" xfId="0" applyNumberFormat="1" applyFont="1" applyFill="1" applyBorder="1" applyAlignment="1">
      <alignment horizontal="center" vertical="center" wrapText="1"/>
    </xf>
    <xf numFmtId="0" fontId="43" fillId="3" borderId="121" xfId="0" applyFont="1" applyFill="1" applyBorder="1" applyAlignment="1">
      <alignment horizontal="center" vertical="center" wrapText="1"/>
    </xf>
    <xf numFmtId="0" fontId="39" fillId="2" borderId="164" xfId="0" applyFont="1" applyFill="1" applyBorder="1" applyAlignment="1">
      <alignment horizontal="center" vertical="center" wrapText="1"/>
    </xf>
    <xf numFmtId="0" fontId="39" fillId="2" borderId="165" xfId="0" applyFont="1" applyFill="1" applyBorder="1" applyAlignment="1">
      <alignment horizontal="center" vertical="center" wrapText="1"/>
    </xf>
    <xf numFmtId="1" fontId="39" fillId="2" borderId="166" xfId="0" applyNumberFormat="1" applyFont="1" applyFill="1" applyBorder="1" applyAlignment="1">
      <alignment horizontal="center" vertical="center" wrapText="1"/>
    </xf>
    <xf numFmtId="1" fontId="43" fillId="2" borderId="90" xfId="0" applyNumberFormat="1" applyFont="1" applyFill="1" applyBorder="1" applyAlignment="1">
      <alignment horizontal="center" vertical="center" wrapText="1"/>
    </xf>
    <xf numFmtId="0" fontId="39" fillId="2" borderId="168" xfId="0" applyFont="1" applyFill="1" applyBorder="1" applyAlignment="1">
      <alignment horizontal="center" vertical="center" wrapText="1"/>
    </xf>
    <xf numFmtId="0" fontId="39" fillId="2" borderId="169" xfId="0" applyFont="1" applyFill="1" applyBorder="1" applyAlignment="1">
      <alignment horizontal="center" vertical="center" wrapText="1"/>
    </xf>
    <xf numFmtId="0" fontId="39" fillId="2" borderId="170" xfId="0" applyFont="1" applyFill="1" applyBorder="1" applyAlignment="1">
      <alignment horizontal="center" vertical="center" wrapText="1"/>
    </xf>
    <xf numFmtId="0" fontId="39" fillId="2" borderId="171" xfId="0" applyFont="1" applyFill="1" applyBorder="1" applyAlignment="1">
      <alignment horizontal="center" vertical="center" wrapText="1"/>
    </xf>
    <xf numFmtId="0" fontId="39" fillId="2" borderId="172" xfId="0" applyFont="1" applyFill="1" applyBorder="1" applyAlignment="1">
      <alignment horizontal="center" vertical="center" wrapText="1"/>
    </xf>
    <xf numFmtId="0" fontId="43" fillId="3" borderId="141" xfId="0" applyFont="1" applyFill="1" applyBorder="1" applyAlignment="1">
      <alignment horizontal="center" vertical="center" wrapText="1"/>
    </xf>
    <xf numFmtId="0" fontId="43" fillId="3" borderId="142" xfId="0" applyFont="1" applyFill="1" applyBorder="1" applyAlignment="1">
      <alignment horizontal="center" vertical="center" wrapText="1"/>
    </xf>
    <xf numFmtId="0" fontId="43" fillId="3" borderId="124" xfId="0" applyFont="1" applyFill="1" applyBorder="1" applyAlignment="1">
      <alignment horizontal="center" vertical="center" wrapText="1"/>
    </xf>
    <xf numFmtId="0" fontId="43" fillId="3" borderId="159" xfId="0" applyFont="1" applyFill="1" applyBorder="1" applyAlignment="1">
      <alignment horizontal="center" vertical="center" wrapText="1"/>
    </xf>
    <xf numFmtId="0" fontId="43" fillId="3" borderId="99" xfId="0" applyFont="1" applyFill="1" applyBorder="1" applyAlignment="1">
      <alignment horizontal="center" vertical="center" wrapText="1"/>
    </xf>
    <xf numFmtId="0" fontId="43" fillId="3" borderId="92" xfId="0" applyFont="1" applyFill="1" applyBorder="1" applyAlignment="1">
      <alignment horizontal="center" vertical="center" wrapText="1"/>
    </xf>
    <xf numFmtId="0" fontId="43" fillId="3" borderId="163" xfId="0" applyFont="1" applyFill="1" applyBorder="1" applyAlignment="1">
      <alignment horizontal="center" vertical="center" wrapText="1"/>
    </xf>
    <xf numFmtId="0" fontId="43" fillId="3" borderId="100" xfId="0" applyFont="1" applyFill="1" applyBorder="1" applyAlignment="1">
      <alignment horizontal="center" vertical="center" wrapText="1"/>
    </xf>
    <xf numFmtId="0" fontId="43" fillId="3" borderId="125" xfId="0" applyFont="1" applyFill="1" applyBorder="1" applyAlignment="1">
      <alignment horizontal="center" vertical="center" wrapText="1"/>
    </xf>
    <xf numFmtId="0" fontId="43" fillId="3" borderId="129" xfId="0" applyFont="1" applyFill="1" applyBorder="1" applyAlignment="1">
      <alignment horizontal="center" vertical="center" wrapText="1"/>
    </xf>
    <xf numFmtId="0" fontId="43" fillId="3" borderId="123" xfId="0" applyFont="1" applyFill="1" applyBorder="1" applyAlignment="1">
      <alignment horizontal="center" vertical="center" wrapText="1"/>
    </xf>
    <xf numFmtId="1" fontId="39" fillId="2" borderId="169" xfId="0" applyNumberFormat="1" applyFont="1" applyFill="1" applyBorder="1" applyAlignment="1">
      <alignment horizontal="center" vertical="center" wrapText="1"/>
    </xf>
    <xf numFmtId="0" fontId="43" fillId="3" borderId="143" xfId="0" applyFont="1" applyFill="1" applyBorder="1" applyAlignment="1">
      <alignment horizontal="center" vertical="center" wrapText="1"/>
    </xf>
    <xf numFmtId="0" fontId="43" fillId="3" borderId="150" xfId="0" applyFont="1" applyFill="1" applyBorder="1" applyAlignment="1">
      <alignment horizontal="center" vertical="center" wrapText="1"/>
    </xf>
    <xf numFmtId="0" fontId="43" fillId="3" borderId="158" xfId="0" applyFont="1" applyFill="1" applyBorder="1" applyAlignment="1">
      <alignment horizontal="center" vertical="center" wrapText="1"/>
    </xf>
    <xf numFmtId="0" fontId="43" fillId="3" borderId="173" xfId="0" applyFont="1" applyFill="1" applyBorder="1" applyAlignment="1">
      <alignment horizontal="center" vertical="center" wrapText="1"/>
    </xf>
    <xf numFmtId="0" fontId="43" fillId="3" borderId="175" xfId="0" applyFont="1" applyFill="1" applyBorder="1" applyAlignment="1">
      <alignment horizontal="center" vertical="center" wrapText="1"/>
    </xf>
    <xf numFmtId="0" fontId="43" fillId="3" borderId="131" xfId="0" applyFont="1" applyFill="1" applyBorder="1" applyAlignment="1">
      <alignment horizontal="center" vertical="center" wrapText="1"/>
    </xf>
    <xf numFmtId="0" fontId="43" fillId="3" borderId="167" xfId="0" applyFont="1" applyFill="1" applyBorder="1" applyAlignment="1">
      <alignment horizontal="center" vertical="center" wrapText="1"/>
    </xf>
    <xf numFmtId="0" fontId="39" fillId="2" borderId="12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30" fillId="0" borderId="0" xfId="0" applyFont="1" applyAlignment="1">
      <alignment horizontal="left" textRotation="90" wrapText="1"/>
    </xf>
    <xf numFmtId="0" fontId="4" fillId="0" borderId="0" xfId="0" applyFont="1" applyAlignment="1">
      <alignment textRotation="90" wrapText="1"/>
    </xf>
    <xf numFmtId="0" fontId="8" fillId="0" borderId="0" xfId="0" applyFont="1" applyAlignment="1">
      <alignment horizontal="center" vertical="center"/>
    </xf>
    <xf numFmtId="0" fontId="47" fillId="0" borderId="0" xfId="0" applyFont="1"/>
    <xf numFmtId="0" fontId="13" fillId="0" borderId="0" xfId="0" applyFont="1" applyAlignment="1">
      <alignment horizontal="center" vertical="center" wrapText="1"/>
    </xf>
    <xf numFmtId="1" fontId="10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43" fillId="3" borderId="48" xfId="0" applyFont="1" applyFill="1" applyBorder="1" applyAlignment="1">
      <alignment horizontal="center" vertical="center" wrapText="1"/>
    </xf>
    <xf numFmtId="0" fontId="43" fillId="3" borderId="47" xfId="0" applyFont="1" applyFill="1" applyBorder="1" applyAlignment="1">
      <alignment horizontal="center" vertical="center" wrapText="1"/>
    </xf>
    <xf numFmtId="0" fontId="43" fillId="3" borderId="49" xfId="0" applyFont="1" applyFill="1" applyBorder="1" applyAlignment="1">
      <alignment horizontal="center" vertical="center" wrapText="1"/>
    </xf>
    <xf numFmtId="0" fontId="43" fillId="3" borderId="105" xfId="0" applyFont="1" applyFill="1" applyBorder="1" applyAlignment="1">
      <alignment horizontal="center" vertical="center" wrapText="1"/>
    </xf>
    <xf numFmtId="0" fontId="43" fillId="3" borderId="127" xfId="0" applyFont="1" applyFill="1" applyBorder="1" applyAlignment="1">
      <alignment horizontal="center" vertical="center" wrapText="1"/>
    </xf>
    <xf numFmtId="0" fontId="43" fillId="3" borderId="128" xfId="0" applyFont="1" applyFill="1" applyBorder="1" applyAlignment="1">
      <alignment horizontal="center" vertical="center" wrapText="1"/>
    </xf>
    <xf numFmtId="0" fontId="43" fillId="3" borderId="179" xfId="0" applyFont="1" applyFill="1" applyBorder="1" applyAlignment="1">
      <alignment horizontal="center" vertical="center" wrapText="1"/>
    </xf>
    <xf numFmtId="0" fontId="43" fillId="3" borderId="32" xfId="0" applyFont="1" applyFill="1" applyBorder="1" applyAlignment="1">
      <alignment horizontal="center" vertical="center" wrapText="1"/>
    </xf>
    <xf numFmtId="0" fontId="30" fillId="2" borderId="15" xfId="2" applyFont="1" applyFill="1" applyBorder="1" applyAlignment="1">
      <alignment horizontal="left" vertical="center"/>
    </xf>
    <xf numFmtId="0" fontId="39" fillId="2" borderId="52" xfId="0" applyFont="1" applyFill="1" applyBorder="1" applyAlignment="1">
      <alignment horizontal="center" vertical="center" wrapText="1"/>
    </xf>
    <xf numFmtId="0" fontId="39" fillId="6" borderId="38" xfId="0" applyFont="1" applyFill="1" applyBorder="1" applyAlignment="1">
      <alignment vertical="center" wrapText="1"/>
    </xf>
    <xf numFmtId="1" fontId="43" fillId="2" borderId="137" xfId="0" applyNumberFormat="1" applyFont="1" applyFill="1" applyBorder="1" applyAlignment="1">
      <alignment horizontal="center" vertical="center" wrapText="1"/>
    </xf>
    <xf numFmtId="0" fontId="40" fillId="3" borderId="41" xfId="0" applyFont="1" applyFill="1" applyBorder="1" applyAlignment="1">
      <alignment horizontal="center" vertical="center" wrapText="1"/>
    </xf>
    <xf numFmtId="0" fontId="40" fillId="3" borderId="42" xfId="0" applyFont="1" applyFill="1" applyBorder="1" applyAlignment="1">
      <alignment horizontal="center" vertical="center" wrapText="1"/>
    </xf>
    <xf numFmtId="0" fontId="40" fillId="3" borderId="45" xfId="0" applyFont="1" applyFill="1" applyBorder="1" applyAlignment="1">
      <alignment horizontal="center" vertical="center" wrapText="1"/>
    </xf>
    <xf numFmtId="0" fontId="39" fillId="6" borderId="15" xfId="0" applyFont="1" applyFill="1" applyBorder="1" applyAlignment="1">
      <alignment vertical="center" wrapText="1"/>
    </xf>
    <xf numFmtId="0" fontId="46" fillId="2" borderId="137" xfId="0" applyFont="1" applyFill="1" applyBorder="1" applyAlignment="1">
      <alignment horizontal="center" vertical="center"/>
    </xf>
    <xf numFmtId="1" fontId="45" fillId="2" borderId="38" xfId="0" applyNumberFormat="1" applyFont="1" applyFill="1" applyBorder="1" applyAlignment="1">
      <alignment horizontal="center" vertical="center" wrapText="1"/>
    </xf>
    <xf numFmtId="1" fontId="39" fillId="2" borderId="47" xfId="0" applyNumberFormat="1" applyFont="1" applyFill="1" applyBorder="1" applyAlignment="1">
      <alignment horizontal="center" vertical="center" wrapText="1"/>
    </xf>
    <xf numFmtId="0" fontId="39" fillId="2" borderId="49" xfId="0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0" fontId="46" fillId="2" borderId="104" xfId="0" applyFont="1" applyFill="1" applyBorder="1" applyAlignment="1">
      <alignment horizontal="center" vertical="center"/>
    </xf>
    <xf numFmtId="0" fontId="43" fillId="3" borderId="45" xfId="0" applyFont="1" applyFill="1" applyBorder="1" applyAlignment="1">
      <alignment horizontal="center" vertical="center" wrapText="1"/>
    </xf>
    <xf numFmtId="1" fontId="40" fillId="2" borderId="86" xfId="0" applyNumberFormat="1" applyFont="1" applyFill="1" applyBorder="1" applyAlignment="1">
      <alignment horizontal="center" vertical="center" wrapText="1"/>
    </xf>
    <xf numFmtId="1" fontId="40" fillId="2" borderId="137" xfId="0" applyNumberFormat="1" applyFont="1" applyFill="1" applyBorder="1" applyAlignment="1">
      <alignment horizontal="center" vertical="center" wrapText="1"/>
    </xf>
    <xf numFmtId="0" fontId="30" fillId="2" borderId="0" xfId="2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0" fillId="0" borderId="76" xfId="0" applyFont="1" applyBorder="1" applyAlignment="1">
      <alignment vertical="center"/>
    </xf>
    <xf numFmtId="1" fontId="14" fillId="2" borderId="181" xfId="0" applyNumberFormat="1" applyFont="1" applyFill="1" applyBorder="1" applyAlignment="1">
      <alignment horizontal="center" vertical="center" wrapText="1"/>
    </xf>
    <xf numFmtId="1" fontId="34" fillId="2" borderId="182" xfId="0" applyNumberFormat="1" applyFont="1" applyFill="1" applyBorder="1" applyAlignment="1">
      <alignment horizontal="center" vertical="center" wrapText="1"/>
    </xf>
    <xf numFmtId="1" fontId="14" fillId="2" borderId="182" xfId="0" applyNumberFormat="1" applyFont="1" applyFill="1" applyBorder="1" applyAlignment="1">
      <alignment horizontal="center" vertical="center" wrapText="1"/>
    </xf>
    <xf numFmtId="1" fontId="14" fillId="2" borderId="183" xfId="0" applyNumberFormat="1" applyFont="1" applyFill="1" applyBorder="1" applyAlignment="1">
      <alignment horizontal="center" vertical="center" wrapText="1"/>
    </xf>
    <xf numFmtId="0" fontId="14" fillId="3" borderId="127" xfId="0" applyFont="1" applyFill="1" applyBorder="1" applyAlignment="1">
      <alignment horizontal="center" vertical="center" wrapText="1"/>
    </xf>
    <xf numFmtId="0" fontId="13" fillId="3" borderId="128" xfId="0" applyFont="1" applyFill="1" applyBorder="1" applyAlignment="1">
      <alignment horizontal="center" vertical="center" wrapText="1"/>
    </xf>
    <xf numFmtId="0" fontId="14" fillId="3" borderId="128" xfId="0" applyFont="1" applyFill="1" applyBorder="1" applyAlignment="1">
      <alignment horizontal="center" vertical="center" wrapText="1"/>
    </xf>
    <xf numFmtId="0" fontId="14" fillId="3" borderId="179" xfId="0" applyFont="1" applyFill="1" applyBorder="1" applyAlignment="1">
      <alignment horizontal="center" vertical="center" wrapText="1"/>
    </xf>
    <xf numFmtId="0" fontId="14" fillId="3" borderId="162" xfId="0" applyFont="1" applyFill="1" applyBorder="1" applyAlignment="1">
      <alignment horizontal="center" vertical="center" wrapText="1"/>
    </xf>
    <xf numFmtId="0" fontId="14" fillId="3" borderId="120" xfId="0" applyFont="1" applyFill="1" applyBorder="1" applyAlignment="1">
      <alignment horizontal="center" vertical="center" wrapText="1"/>
    </xf>
    <xf numFmtId="0" fontId="13" fillId="3" borderId="120" xfId="0" applyFont="1" applyFill="1" applyBorder="1" applyAlignment="1">
      <alignment horizontal="center" vertical="center" wrapText="1"/>
    </xf>
    <xf numFmtId="0" fontId="16" fillId="3" borderId="118" xfId="0" applyFont="1" applyFill="1" applyBorder="1" applyAlignment="1">
      <alignment horizontal="center" vertical="center" wrapText="1"/>
    </xf>
    <xf numFmtId="0" fontId="13" fillId="3" borderId="119" xfId="0" applyFont="1" applyFill="1" applyBorder="1" applyAlignment="1">
      <alignment horizontal="center" vertical="center" wrapText="1"/>
    </xf>
    <xf numFmtId="0" fontId="14" fillId="3" borderId="118" xfId="0" applyFont="1" applyFill="1" applyBorder="1" applyAlignment="1">
      <alignment horizontal="center" vertical="center" wrapText="1"/>
    </xf>
    <xf numFmtId="0" fontId="14" fillId="3" borderId="119" xfId="0" applyFont="1" applyFill="1" applyBorder="1" applyAlignment="1">
      <alignment horizontal="center" vertical="center" wrapText="1"/>
    </xf>
    <xf numFmtId="0" fontId="14" fillId="3" borderId="114" xfId="0" applyFont="1" applyFill="1" applyBorder="1" applyAlignment="1">
      <alignment horizontal="center" vertical="center" wrapText="1"/>
    </xf>
    <xf numFmtId="0" fontId="13" fillId="3" borderId="108" xfId="0" applyFont="1" applyFill="1" applyBorder="1" applyAlignment="1">
      <alignment horizontal="center" vertical="center" wrapText="1"/>
    </xf>
    <xf numFmtId="0" fontId="13" fillId="3" borderId="115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vertical="center" wrapText="1"/>
    </xf>
    <xf numFmtId="0" fontId="13" fillId="6" borderId="27" xfId="0" applyFont="1" applyFill="1" applyBorder="1" applyAlignment="1">
      <alignment vertical="center" wrapText="1"/>
    </xf>
    <xf numFmtId="0" fontId="13" fillId="6" borderId="34" xfId="0" applyFont="1" applyFill="1" applyBorder="1" applyAlignment="1">
      <alignment vertical="center" wrapText="1"/>
    </xf>
    <xf numFmtId="0" fontId="36" fillId="6" borderId="34" xfId="0" applyFont="1" applyFill="1" applyBorder="1" applyAlignment="1">
      <alignment vertical="center" wrapText="1"/>
    </xf>
    <xf numFmtId="0" fontId="36" fillId="6" borderId="19" xfId="0" applyFont="1" applyFill="1" applyBorder="1" applyAlignment="1">
      <alignment vertical="center" wrapText="1"/>
    </xf>
    <xf numFmtId="0" fontId="13" fillId="6" borderId="40" xfId="0" applyFont="1" applyFill="1" applyBorder="1" applyAlignment="1">
      <alignment vertical="center" wrapText="1"/>
    </xf>
    <xf numFmtId="0" fontId="13" fillId="4" borderId="36" xfId="0" applyFont="1" applyFill="1" applyBorder="1" applyAlignment="1">
      <alignment vertical="center" wrapText="1"/>
    </xf>
    <xf numFmtId="0" fontId="13" fillId="2" borderId="86" xfId="0" applyFont="1" applyFill="1" applyBorder="1" applyAlignment="1">
      <alignment horizontal="center" vertical="center" wrapText="1"/>
    </xf>
    <xf numFmtId="0" fontId="13" fillId="2" borderId="185" xfId="0" applyFont="1" applyFill="1" applyBorder="1" applyAlignment="1">
      <alignment horizontal="center" vertical="center" wrapText="1"/>
    </xf>
    <xf numFmtId="0" fontId="13" fillId="2" borderId="182" xfId="0" applyFont="1" applyFill="1" applyBorder="1" applyAlignment="1">
      <alignment horizontal="center" vertical="center" wrapText="1"/>
    </xf>
    <xf numFmtId="0" fontId="13" fillId="2" borderId="137" xfId="0" applyFont="1" applyFill="1" applyBorder="1" applyAlignment="1">
      <alignment horizontal="center" vertical="center" wrapText="1"/>
    </xf>
    <xf numFmtId="0" fontId="13" fillId="2" borderId="183" xfId="0" applyFont="1" applyFill="1" applyBorder="1" applyAlignment="1">
      <alignment horizontal="center" vertical="center" wrapText="1"/>
    </xf>
    <xf numFmtId="1" fontId="14" fillId="2" borderId="186" xfId="0" applyNumberFormat="1" applyFont="1" applyFill="1" applyBorder="1" applyAlignment="1">
      <alignment horizontal="center" vertical="center" wrapText="1"/>
    </xf>
    <xf numFmtId="1" fontId="13" fillId="2" borderId="141" xfId="0" applyNumberFormat="1" applyFont="1" applyFill="1" applyBorder="1" applyAlignment="1">
      <alignment horizontal="center" vertical="center" wrapText="1"/>
    </xf>
    <xf numFmtId="0" fontId="13" fillId="2" borderId="142" xfId="0" applyFont="1" applyFill="1" applyBorder="1" applyAlignment="1">
      <alignment horizontal="center" vertical="center" wrapText="1"/>
    </xf>
    <xf numFmtId="0" fontId="13" fillId="2" borderId="187" xfId="0" applyFont="1" applyFill="1" applyBorder="1" applyAlignment="1">
      <alignment horizontal="center" vertical="center" wrapText="1"/>
    </xf>
    <xf numFmtId="0" fontId="13" fillId="2" borderId="145" xfId="0" applyFont="1" applyFill="1" applyBorder="1" applyAlignment="1">
      <alignment horizontal="center" vertical="center" wrapText="1"/>
    </xf>
    <xf numFmtId="0" fontId="13" fillId="2" borderId="146" xfId="0" applyFont="1" applyFill="1" applyBorder="1" applyAlignment="1">
      <alignment horizontal="center" vertical="center" wrapText="1"/>
    </xf>
    <xf numFmtId="0" fontId="13" fillId="2" borderId="188" xfId="0" applyFont="1" applyFill="1" applyBorder="1" applyAlignment="1">
      <alignment horizontal="center" vertical="center" wrapText="1"/>
    </xf>
    <xf numFmtId="0" fontId="13" fillId="3" borderId="189" xfId="0" applyFont="1" applyFill="1" applyBorder="1" applyAlignment="1">
      <alignment horizontal="center" vertical="center" wrapText="1"/>
    </xf>
    <xf numFmtId="0" fontId="13" fillId="2" borderId="190" xfId="0" applyFont="1" applyFill="1" applyBorder="1" applyAlignment="1">
      <alignment horizontal="center" vertical="center" wrapText="1"/>
    </xf>
    <xf numFmtId="0" fontId="13" fillId="2" borderId="174" xfId="0" applyFont="1" applyFill="1" applyBorder="1" applyAlignment="1">
      <alignment horizontal="center" vertical="center" wrapText="1"/>
    </xf>
    <xf numFmtId="0" fontId="13" fillId="2" borderId="135" xfId="0" applyFont="1" applyFill="1" applyBorder="1" applyAlignment="1">
      <alignment horizontal="center" vertical="center" wrapText="1"/>
    </xf>
    <xf numFmtId="0" fontId="13" fillId="2" borderId="136" xfId="0" applyFont="1" applyFill="1" applyBorder="1" applyAlignment="1">
      <alignment horizontal="center" vertical="center" wrapText="1"/>
    </xf>
    <xf numFmtId="1" fontId="14" fillId="2" borderId="191" xfId="0" applyNumberFormat="1" applyFont="1" applyFill="1" applyBorder="1" applyAlignment="1">
      <alignment horizontal="center" vertical="center" wrapText="1"/>
    </xf>
    <xf numFmtId="1" fontId="13" fillId="2" borderId="161" xfId="0" applyNumberFormat="1" applyFont="1" applyFill="1" applyBorder="1" applyAlignment="1">
      <alignment horizontal="center" vertical="center" wrapText="1"/>
    </xf>
    <xf numFmtId="0" fontId="13" fillId="2" borderId="112" xfId="0" applyFont="1" applyFill="1" applyBorder="1" applyAlignment="1">
      <alignment horizontal="center" vertical="center" wrapText="1"/>
    </xf>
    <xf numFmtId="0" fontId="13" fillId="2" borderId="192" xfId="0" applyFont="1" applyFill="1" applyBorder="1" applyAlignment="1">
      <alignment horizontal="center" vertical="center" wrapText="1"/>
    </xf>
    <xf numFmtId="0" fontId="13" fillId="2" borderId="161" xfId="0" applyFont="1" applyFill="1" applyBorder="1" applyAlignment="1">
      <alignment horizontal="center" vertical="center" wrapText="1"/>
    </xf>
    <xf numFmtId="0" fontId="13" fillId="2" borderId="113" xfId="0" applyFont="1" applyFill="1" applyBorder="1" applyAlignment="1">
      <alignment horizontal="center" vertical="center" wrapText="1"/>
    </xf>
    <xf numFmtId="0" fontId="22" fillId="2" borderId="193" xfId="0" applyFont="1" applyFill="1" applyBorder="1" applyAlignment="1">
      <alignment horizontal="center" vertical="center" wrapText="1"/>
    </xf>
    <xf numFmtId="0" fontId="22" fillId="2" borderId="112" xfId="0" applyFont="1" applyFill="1" applyBorder="1" applyAlignment="1">
      <alignment horizontal="center" vertical="center" wrapText="1"/>
    </xf>
    <xf numFmtId="0" fontId="22" fillId="2" borderId="192" xfId="0" applyFont="1" applyFill="1" applyBorder="1" applyAlignment="1">
      <alignment horizontal="center" vertical="center" wrapText="1"/>
    </xf>
    <xf numFmtId="0" fontId="22" fillId="2" borderId="161" xfId="0" applyFont="1" applyFill="1" applyBorder="1" applyAlignment="1">
      <alignment horizontal="center" vertical="center" wrapText="1"/>
    </xf>
    <xf numFmtId="0" fontId="22" fillId="2" borderId="113" xfId="0" applyFont="1" applyFill="1" applyBorder="1" applyAlignment="1">
      <alignment horizontal="center" vertical="center" wrapText="1"/>
    </xf>
    <xf numFmtId="0" fontId="14" fillId="3" borderId="194" xfId="0" applyFont="1" applyFill="1" applyBorder="1" applyAlignment="1">
      <alignment horizontal="center" vertical="center" wrapText="1"/>
    </xf>
    <xf numFmtId="0" fontId="14" fillId="3" borderId="108" xfId="0" applyFont="1" applyFill="1" applyBorder="1" applyAlignment="1">
      <alignment horizontal="center" vertical="center" wrapText="1"/>
    </xf>
    <xf numFmtId="0" fontId="13" fillId="2" borderId="132" xfId="0" applyFont="1" applyFill="1" applyBorder="1" applyAlignment="1">
      <alignment horizontal="center" vertical="center" wrapText="1"/>
    </xf>
    <xf numFmtId="0" fontId="13" fillId="6" borderId="132" xfId="0" applyFont="1" applyFill="1" applyBorder="1" applyAlignment="1">
      <alignment vertical="center" wrapText="1"/>
    </xf>
    <xf numFmtId="0" fontId="13" fillId="6" borderId="197" xfId="0" applyFont="1" applyFill="1" applyBorder="1" applyAlignment="1">
      <alignment vertical="center" wrapText="1"/>
    </xf>
    <xf numFmtId="0" fontId="13" fillId="0" borderId="197" xfId="0" applyFont="1" applyBorder="1" applyAlignment="1">
      <alignment vertical="center" wrapText="1"/>
    </xf>
    <xf numFmtId="0" fontId="23" fillId="6" borderId="197" xfId="0" applyFont="1" applyFill="1" applyBorder="1" applyAlignment="1">
      <alignment vertical="center" wrapText="1"/>
    </xf>
    <xf numFmtId="0" fontId="13" fillId="2" borderId="197" xfId="0" applyFont="1" applyFill="1" applyBorder="1" applyAlignment="1">
      <alignment vertical="center" wrapText="1"/>
    </xf>
    <xf numFmtId="0" fontId="13" fillId="6" borderId="198" xfId="0" applyFont="1" applyFill="1" applyBorder="1" applyAlignment="1">
      <alignment vertical="center" wrapText="1"/>
    </xf>
    <xf numFmtId="0" fontId="13" fillId="4" borderId="175" xfId="0" applyFont="1" applyFill="1" applyBorder="1" applyAlignment="1">
      <alignment vertical="center" wrapText="1"/>
    </xf>
    <xf numFmtId="0" fontId="13" fillId="4" borderId="176" xfId="0" applyFont="1" applyFill="1" applyBorder="1" applyAlignment="1">
      <alignment vertical="center" wrapText="1"/>
    </xf>
    <xf numFmtId="0" fontId="14" fillId="2" borderId="184" xfId="0" applyFont="1" applyFill="1" applyBorder="1" applyAlignment="1">
      <alignment horizontal="center" vertical="center" wrapText="1"/>
    </xf>
    <xf numFmtId="0" fontId="12" fillId="2" borderId="195" xfId="0" applyFont="1" applyFill="1" applyBorder="1" applyAlignment="1">
      <alignment horizontal="center" vertical="center"/>
    </xf>
    <xf numFmtId="0" fontId="14" fillId="2" borderId="195" xfId="0" applyFont="1" applyFill="1" applyBorder="1" applyAlignment="1">
      <alignment horizontal="center" vertical="center"/>
    </xf>
    <xf numFmtId="0" fontId="12" fillId="2" borderId="196" xfId="0" applyFont="1" applyFill="1" applyBorder="1" applyAlignment="1">
      <alignment horizontal="center" vertical="center"/>
    </xf>
    <xf numFmtId="0" fontId="14" fillId="2" borderId="196" xfId="0" applyFont="1" applyFill="1" applyBorder="1" applyAlignment="1">
      <alignment horizontal="center" vertical="center" wrapText="1"/>
    </xf>
    <xf numFmtId="0" fontId="14" fillId="2" borderId="195" xfId="0" applyFont="1" applyFill="1" applyBorder="1" applyAlignment="1">
      <alignment horizontal="center" vertical="center" wrapText="1"/>
    </xf>
    <xf numFmtId="0" fontId="14" fillId="2" borderId="183" xfId="0" applyFont="1" applyFill="1" applyBorder="1" applyAlignment="1">
      <alignment horizontal="center" vertical="center" wrapText="1"/>
    </xf>
    <xf numFmtId="0" fontId="13" fillId="2" borderId="197" xfId="0" applyFont="1" applyFill="1" applyBorder="1" applyAlignment="1">
      <alignment horizontal="center" vertical="center" wrapText="1"/>
    </xf>
    <xf numFmtId="0" fontId="36" fillId="2" borderId="197" xfId="0" applyFont="1" applyFill="1" applyBorder="1" applyAlignment="1">
      <alignment horizontal="center" vertical="center" wrapText="1"/>
    </xf>
    <xf numFmtId="0" fontId="13" fillId="2" borderId="198" xfId="0" applyFont="1" applyFill="1" applyBorder="1" applyAlignment="1">
      <alignment horizontal="center" vertical="center" wrapText="1"/>
    </xf>
    <xf numFmtId="0" fontId="13" fillId="2" borderId="166" xfId="0" applyFont="1" applyFill="1" applyBorder="1" applyAlignment="1">
      <alignment horizontal="center" vertical="center" wrapText="1"/>
    </xf>
    <xf numFmtId="1" fontId="14" fillId="2" borderId="85" xfId="0" applyNumberFormat="1" applyFont="1" applyFill="1" applyBorder="1" applyAlignment="1">
      <alignment horizontal="center" vertical="center" wrapText="1"/>
    </xf>
    <xf numFmtId="1" fontId="14" fillId="2" borderId="199" xfId="0" applyNumberFormat="1" applyFont="1" applyFill="1" applyBorder="1" applyAlignment="1">
      <alignment horizontal="center" vertical="center" wrapText="1"/>
    </xf>
    <xf numFmtId="1" fontId="14" fillId="2" borderId="152" xfId="0" applyNumberFormat="1" applyFont="1" applyFill="1" applyBorder="1" applyAlignment="1">
      <alignment horizontal="center" vertical="center" wrapText="1"/>
    </xf>
    <xf numFmtId="1" fontId="14" fillId="2" borderId="200" xfId="0" applyNumberFormat="1" applyFont="1" applyFill="1" applyBorder="1" applyAlignment="1">
      <alignment horizontal="center" vertical="center" wrapText="1"/>
    </xf>
    <xf numFmtId="0" fontId="13" fillId="3" borderId="127" xfId="0" applyFont="1" applyFill="1" applyBorder="1" applyAlignment="1">
      <alignment horizontal="center" vertical="center" wrapText="1"/>
    </xf>
    <xf numFmtId="0" fontId="14" fillId="3" borderId="201" xfId="0" applyFont="1" applyFill="1" applyBorder="1" applyAlignment="1">
      <alignment horizontal="center" vertical="center" wrapText="1"/>
    </xf>
    <xf numFmtId="0" fontId="13" fillId="3" borderId="179" xfId="0" applyFont="1" applyFill="1" applyBorder="1" applyAlignment="1">
      <alignment horizontal="center" vertical="center" wrapText="1"/>
    </xf>
    <xf numFmtId="0" fontId="13" fillId="3" borderId="162" xfId="0" applyFont="1" applyFill="1" applyBorder="1" applyAlignment="1">
      <alignment horizontal="center" vertical="center" wrapText="1"/>
    </xf>
    <xf numFmtId="0" fontId="13" fillId="3" borderId="118" xfId="0" applyFont="1" applyFill="1" applyBorder="1" applyAlignment="1">
      <alignment horizontal="center" vertical="center" wrapText="1"/>
    </xf>
    <xf numFmtId="0" fontId="13" fillId="3" borderId="114" xfId="0" applyFont="1" applyFill="1" applyBorder="1" applyAlignment="1">
      <alignment horizontal="center" vertical="center" wrapText="1"/>
    </xf>
    <xf numFmtId="0" fontId="13" fillId="3" borderId="202" xfId="0" applyFont="1" applyFill="1" applyBorder="1" applyAlignment="1">
      <alignment horizontal="center" vertical="center" wrapText="1"/>
    </xf>
    <xf numFmtId="0" fontId="13" fillId="0" borderId="136" xfId="0" applyFont="1" applyBorder="1" applyAlignment="1">
      <alignment vertical="center" wrapText="1"/>
    </xf>
    <xf numFmtId="0" fontId="13" fillId="3" borderId="136" xfId="0" applyFont="1" applyFill="1" applyBorder="1" applyAlignment="1">
      <alignment horizontal="center" vertical="center" wrapText="1"/>
    </xf>
    <xf numFmtId="0" fontId="14" fillId="3" borderId="136" xfId="0" applyFont="1" applyFill="1" applyBorder="1" applyAlignment="1">
      <alignment horizontal="center" vertical="center" wrapText="1"/>
    </xf>
    <xf numFmtId="0" fontId="13" fillId="3" borderId="106" xfId="0" applyFont="1" applyFill="1" applyBorder="1" applyAlignment="1">
      <alignment horizontal="center" vertical="center" wrapText="1"/>
    </xf>
    <xf numFmtId="0" fontId="13" fillId="2" borderId="203" xfId="0" applyFont="1" applyFill="1" applyBorder="1" applyAlignment="1">
      <alignment horizontal="center" vertical="center" wrapText="1"/>
    </xf>
    <xf numFmtId="0" fontId="13" fillId="6" borderId="204" xfId="0" applyFont="1" applyFill="1" applyBorder="1" applyAlignment="1">
      <alignment vertical="center" wrapText="1"/>
    </xf>
    <xf numFmtId="0" fontId="13" fillId="6" borderId="205" xfId="0" applyFont="1" applyFill="1" applyBorder="1" applyAlignment="1">
      <alignment vertical="center" wrapText="1"/>
    </xf>
    <xf numFmtId="0" fontId="13" fillId="6" borderId="206" xfId="0" applyFont="1" applyFill="1" applyBorder="1" applyAlignment="1">
      <alignment vertical="center" wrapText="1"/>
    </xf>
    <xf numFmtId="0" fontId="23" fillId="2" borderId="205" xfId="0" applyFont="1" applyFill="1" applyBorder="1" applyAlignment="1">
      <alignment vertical="center" wrapText="1"/>
    </xf>
    <xf numFmtId="0" fontId="13" fillId="2" borderId="207" xfId="0" applyFont="1" applyFill="1" applyBorder="1" applyAlignment="1">
      <alignment horizontal="center" vertical="center" wrapText="1"/>
    </xf>
    <xf numFmtId="0" fontId="13" fillId="4" borderId="208" xfId="0" applyFont="1" applyFill="1" applyBorder="1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0" fontId="15" fillId="2" borderId="100" xfId="2" applyFont="1" applyFill="1" applyBorder="1" applyAlignment="1">
      <alignment vertical="center"/>
    </xf>
    <xf numFmtId="0" fontId="39" fillId="2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13" fillId="2" borderId="150" xfId="0" applyFont="1" applyFill="1" applyBorder="1" applyAlignment="1">
      <alignment horizontal="center" vertical="center" wrapText="1"/>
    </xf>
    <xf numFmtId="0" fontId="13" fillId="2" borderId="211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3" borderId="76" xfId="0" applyFont="1" applyFill="1" applyBorder="1" applyAlignment="1">
      <alignment horizontal="center" vertical="center" wrapText="1"/>
    </xf>
    <xf numFmtId="0" fontId="16" fillId="3" borderId="76" xfId="0" applyFont="1" applyFill="1" applyBorder="1" applyAlignment="1">
      <alignment horizontal="center" vertical="center" wrapText="1"/>
    </xf>
    <xf numFmtId="0" fontId="14" fillId="3" borderId="76" xfId="0" applyFont="1" applyFill="1" applyBorder="1" applyAlignment="1">
      <alignment horizontal="center" vertical="center" wrapText="1"/>
    </xf>
    <xf numFmtId="0" fontId="13" fillId="2" borderId="92" xfId="0" applyFont="1" applyFill="1" applyBorder="1" applyAlignment="1">
      <alignment horizontal="center" vertical="center" wrapText="1"/>
    </xf>
    <xf numFmtId="0" fontId="13" fillId="2" borderId="175" xfId="0" applyFont="1" applyFill="1" applyBorder="1" applyAlignment="1">
      <alignment horizontal="center" vertical="center" wrapText="1"/>
    </xf>
    <xf numFmtId="0" fontId="13" fillId="6" borderId="175" xfId="0" applyFont="1" applyFill="1" applyBorder="1" applyAlignment="1">
      <alignment vertical="center" wrapText="1"/>
    </xf>
    <xf numFmtId="0" fontId="13" fillId="4" borderId="166" xfId="0" applyFont="1" applyFill="1" applyBorder="1" applyAlignment="1">
      <alignment vertical="center" wrapText="1"/>
    </xf>
    <xf numFmtId="0" fontId="13" fillId="4" borderId="135" xfId="0" applyFont="1" applyFill="1" applyBorder="1" applyAlignment="1">
      <alignment vertical="center" wrapText="1"/>
    </xf>
    <xf numFmtId="0" fontId="14" fillId="2" borderId="197" xfId="0" applyFont="1" applyFill="1" applyBorder="1" applyAlignment="1">
      <alignment horizontal="center" vertical="center" wrapText="1"/>
    </xf>
    <xf numFmtId="0" fontId="14" fillId="2" borderId="197" xfId="0" applyFont="1" applyFill="1" applyBorder="1" applyAlignment="1">
      <alignment horizontal="center" vertical="center"/>
    </xf>
    <xf numFmtId="0" fontId="14" fillId="2" borderId="198" xfId="0" applyFont="1" applyFill="1" applyBorder="1" applyAlignment="1">
      <alignment horizontal="center" vertical="center"/>
    </xf>
    <xf numFmtId="0" fontId="14" fillId="2" borderId="175" xfId="0" applyFont="1" applyFill="1" applyBorder="1" applyAlignment="1">
      <alignment horizontal="center" vertical="center"/>
    </xf>
    <xf numFmtId="0" fontId="14" fillId="2" borderId="166" xfId="0" applyFont="1" applyFill="1" applyBorder="1" applyAlignment="1">
      <alignment horizontal="center" vertical="center" wrapText="1"/>
    </xf>
    <xf numFmtId="0" fontId="14" fillId="2" borderId="135" xfId="0" applyFont="1" applyFill="1" applyBorder="1" applyAlignment="1">
      <alignment horizontal="center" vertical="center" wrapText="1"/>
    </xf>
    <xf numFmtId="1" fontId="13" fillId="2" borderId="127" xfId="0" applyNumberFormat="1" applyFont="1" applyFill="1" applyBorder="1" applyAlignment="1">
      <alignment horizontal="center" vertical="center" wrapText="1"/>
    </xf>
    <xf numFmtId="0" fontId="13" fillId="2" borderId="128" xfId="0" applyFont="1" applyFill="1" applyBorder="1" applyAlignment="1">
      <alignment horizontal="center" vertical="center" wrapText="1"/>
    </xf>
    <xf numFmtId="1" fontId="13" fillId="2" borderId="162" xfId="0" applyNumberFormat="1" applyFont="1" applyFill="1" applyBorder="1" applyAlignment="1">
      <alignment horizontal="center" vertical="center" wrapText="1"/>
    </xf>
    <xf numFmtId="1" fontId="13" fillId="2" borderId="118" xfId="0" applyNumberFormat="1" applyFont="1" applyFill="1" applyBorder="1" applyAlignment="1">
      <alignment horizontal="center" vertical="center" wrapText="1"/>
    </xf>
    <xf numFmtId="1" fontId="13" fillId="2" borderId="157" xfId="0" applyNumberFormat="1" applyFont="1" applyFill="1" applyBorder="1" applyAlignment="1">
      <alignment horizontal="center" vertical="center" wrapText="1"/>
    </xf>
    <xf numFmtId="1" fontId="13" fillId="2" borderId="100" xfId="0" applyNumberFormat="1" applyFont="1" applyFill="1" applyBorder="1" applyAlignment="1">
      <alignment horizontal="center" vertical="center" wrapText="1"/>
    </xf>
    <xf numFmtId="1" fontId="13" fillId="2" borderId="111" xfId="0" applyNumberFormat="1" applyFont="1" applyFill="1" applyBorder="1" applyAlignment="1">
      <alignment horizontal="center" vertical="center" wrapText="1"/>
    </xf>
    <xf numFmtId="1" fontId="14" fillId="2" borderId="132" xfId="0" applyNumberFormat="1" applyFont="1" applyFill="1" applyBorder="1" applyAlignment="1">
      <alignment horizontal="center" vertical="center" wrapText="1"/>
    </xf>
    <xf numFmtId="1" fontId="14" fillId="2" borderId="197" xfId="0" applyNumberFormat="1" applyFont="1" applyFill="1" applyBorder="1" applyAlignment="1">
      <alignment horizontal="center" vertical="center" wrapText="1"/>
    </xf>
    <xf numFmtId="1" fontId="14" fillId="2" borderId="198" xfId="0" applyNumberFormat="1" applyFont="1" applyFill="1" applyBorder="1" applyAlignment="1">
      <alignment horizontal="center" vertical="center" wrapText="1"/>
    </xf>
    <xf numFmtId="1" fontId="14" fillId="2" borderId="175" xfId="0" applyNumberFormat="1" applyFont="1" applyFill="1" applyBorder="1" applyAlignment="1">
      <alignment horizontal="center" vertical="center" wrapText="1"/>
    </xf>
    <xf numFmtId="1" fontId="14" fillId="2" borderId="166" xfId="0" applyNumberFormat="1" applyFont="1" applyFill="1" applyBorder="1" applyAlignment="1">
      <alignment horizontal="center" vertical="center" wrapText="1"/>
    </xf>
    <xf numFmtId="1" fontId="14" fillId="2" borderId="135" xfId="0" applyNumberFormat="1" applyFont="1" applyFill="1" applyBorder="1" applyAlignment="1">
      <alignment horizontal="center" vertical="center" wrapText="1"/>
    </xf>
    <xf numFmtId="0" fontId="13" fillId="2" borderId="127" xfId="0" applyFont="1" applyFill="1" applyBorder="1" applyAlignment="1">
      <alignment horizontal="center" vertical="center" wrapText="1"/>
    </xf>
    <xf numFmtId="0" fontId="13" fillId="2" borderId="162" xfId="0" applyFont="1" applyFill="1" applyBorder="1" applyAlignment="1">
      <alignment horizontal="center" vertical="center" wrapText="1"/>
    </xf>
    <xf numFmtId="0" fontId="13" fillId="2" borderId="118" xfId="0" applyFont="1" applyFill="1" applyBorder="1" applyAlignment="1">
      <alignment horizontal="center" vertical="center" wrapText="1"/>
    </xf>
    <xf numFmtId="0" fontId="13" fillId="2" borderId="157" xfId="0" applyFont="1" applyFill="1" applyBorder="1" applyAlignment="1">
      <alignment horizontal="center" vertical="center" wrapText="1"/>
    </xf>
    <xf numFmtId="0" fontId="13" fillId="2" borderId="100" xfId="0" applyFont="1" applyFill="1" applyBorder="1" applyAlignment="1">
      <alignment horizontal="center" vertical="center" wrapText="1"/>
    </xf>
    <xf numFmtId="0" fontId="13" fillId="2" borderId="111" xfId="0" applyFont="1" applyFill="1" applyBorder="1" applyAlignment="1">
      <alignment horizontal="center" vertical="center" wrapText="1"/>
    </xf>
    <xf numFmtId="0" fontId="13" fillId="2" borderId="130" xfId="0" applyFont="1" applyFill="1" applyBorder="1" applyAlignment="1">
      <alignment horizontal="center" vertical="center" wrapText="1"/>
    </xf>
    <xf numFmtId="0" fontId="13" fillId="2" borderId="98" xfId="0" applyFont="1" applyFill="1" applyBorder="1" applyAlignment="1">
      <alignment horizontal="center" vertical="center" wrapText="1"/>
    </xf>
    <xf numFmtId="0" fontId="13" fillId="3" borderId="155" xfId="0" applyFont="1" applyFill="1" applyBorder="1" applyAlignment="1">
      <alignment horizontal="center" vertical="center" wrapText="1"/>
    </xf>
    <xf numFmtId="0" fontId="13" fillId="3" borderId="100" xfId="0" applyFont="1" applyFill="1" applyBorder="1" applyAlignment="1">
      <alignment horizontal="center" vertical="center" wrapText="1"/>
    </xf>
    <xf numFmtId="0" fontId="14" fillId="3" borderId="110" xfId="0" applyFont="1" applyFill="1" applyBorder="1" applyAlignment="1">
      <alignment horizontal="center" vertical="center" wrapText="1"/>
    </xf>
    <xf numFmtId="0" fontId="13" fillId="3" borderId="111" xfId="0" applyFont="1" applyFill="1" applyBorder="1" applyAlignment="1">
      <alignment horizontal="center" vertical="center" wrapText="1"/>
    </xf>
    <xf numFmtId="0" fontId="13" fillId="3" borderId="112" xfId="0" applyFont="1" applyFill="1" applyBorder="1" applyAlignment="1">
      <alignment horizontal="center" vertical="center" wrapText="1"/>
    </xf>
    <xf numFmtId="0" fontId="16" fillId="3" borderId="112" xfId="0" applyFont="1" applyFill="1" applyBorder="1" applyAlignment="1">
      <alignment horizontal="center" vertical="center" wrapText="1"/>
    </xf>
    <xf numFmtId="0" fontId="14" fillId="3" borderId="102" xfId="0" applyFont="1" applyFill="1" applyBorder="1" applyAlignment="1">
      <alignment horizontal="center" vertical="center" wrapText="1"/>
    </xf>
    <xf numFmtId="0" fontId="13" fillId="2" borderId="124" xfId="0" applyFont="1" applyFill="1" applyBorder="1" applyAlignment="1">
      <alignment horizontal="center" vertical="center" wrapText="1"/>
    </xf>
    <xf numFmtId="0" fontId="29" fillId="2" borderId="76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6" borderId="76" xfId="0" applyFont="1" applyFill="1" applyBorder="1" applyAlignment="1">
      <alignment horizontal="center" vertical="center" wrapText="1"/>
    </xf>
    <xf numFmtId="0" fontId="23" fillId="2" borderId="76" xfId="0" applyFont="1" applyFill="1" applyBorder="1" applyAlignment="1">
      <alignment horizontal="center" vertical="center" wrapText="1"/>
    </xf>
    <xf numFmtId="0" fontId="13" fillId="2" borderId="176" xfId="0" applyFont="1" applyFill="1" applyBorder="1" applyAlignment="1">
      <alignment horizontal="center" vertical="center" wrapText="1"/>
    </xf>
    <xf numFmtId="0" fontId="13" fillId="6" borderId="166" xfId="0" applyFont="1" applyFill="1" applyBorder="1" applyAlignment="1">
      <alignment vertical="center" wrapText="1"/>
    </xf>
    <xf numFmtId="0" fontId="23" fillId="0" borderId="166" xfId="0" applyFont="1" applyBorder="1" applyAlignment="1">
      <alignment vertical="center" wrapText="1"/>
    </xf>
    <xf numFmtId="0" fontId="36" fillId="6" borderId="166" xfId="0" applyFont="1" applyFill="1" applyBorder="1" applyAlignment="1">
      <alignment vertical="center" wrapText="1"/>
    </xf>
    <xf numFmtId="0" fontId="36" fillId="2" borderId="166" xfId="0" applyFont="1" applyFill="1" applyBorder="1" applyAlignment="1">
      <alignment horizontal="center" vertical="center" wrapText="1"/>
    </xf>
    <xf numFmtId="0" fontId="16" fillId="2" borderId="166" xfId="0" applyFont="1" applyFill="1" applyBorder="1" applyAlignment="1">
      <alignment horizontal="center" vertical="center" wrapText="1"/>
    </xf>
    <xf numFmtId="0" fontId="12" fillId="2" borderId="166" xfId="0" applyFont="1" applyFill="1" applyBorder="1" applyAlignment="1">
      <alignment horizontal="center" vertical="center"/>
    </xf>
    <xf numFmtId="0" fontId="34" fillId="2" borderId="166" xfId="0" applyFont="1" applyFill="1" applyBorder="1" applyAlignment="1">
      <alignment horizontal="center" vertical="center"/>
    </xf>
    <xf numFmtId="0" fontId="14" fillId="2" borderId="176" xfId="0" applyFont="1" applyFill="1" applyBorder="1" applyAlignment="1">
      <alignment horizontal="center" vertical="center" wrapText="1"/>
    </xf>
    <xf numFmtId="1" fontId="16" fillId="2" borderId="166" xfId="0" applyNumberFormat="1" applyFont="1" applyFill="1" applyBorder="1" applyAlignment="1">
      <alignment horizontal="center" vertical="center" wrapText="1"/>
    </xf>
    <xf numFmtId="1" fontId="34" fillId="2" borderId="166" xfId="0" applyNumberFormat="1" applyFont="1" applyFill="1" applyBorder="1" applyAlignment="1">
      <alignment horizontal="center" vertical="center" wrapText="1"/>
    </xf>
    <xf numFmtId="1" fontId="14" fillId="2" borderId="176" xfId="0" applyNumberFormat="1" applyFont="1" applyFill="1" applyBorder="1" applyAlignment="1">
      <alignment horizontal="center" vertical="center" wrapText="1"/>
    </xf>
    <xf numFmtId="1" fontId="23" fillId="2" borderId="100" xfId="0" applyNumberFormat="1" applyFont="1" applyFill="1" applyBorder="1" applyAlignment="1">
      <alignment horizontal="center" vertical="center" wrapText="1"/>
    </xf>
    <xf numFmtId="1" fontId="29" fillId="2" borderId="100" xfId="0" applyNumberFormat="1" applyFont="1" applyFill="1" applyBorder="1" applyAlignment="1">
      <alignment horizontal="center" vertical="center" wrapText="1"/>
    </xf>
    <xf numFmtId="1" fontId="13" fillId="2" borderId="125" xfId="0" applyNumberFormat="1" applyFont="1" applyFill="1" applyBorder="1" applyAlignment="1">
      <alignment horizontal="center" vertical="center" wrapText="1"/>
    </xf>
    <xf numFmtId="0" fontId="13" fillId="2" borderId="129" xfId="0" applyFont="1" applyFill="1" applyBorder="1" applyAlignment="1">
      <alignment horizontal="center" vertical="center" wrapText="1"/>
    </xf>
    <xf numFmtId="0" fontId="13" fillId="2" borderId="125" xfId="0" applyFont="1" applyFill="1" applyBorder="1" applyAlignment="1">
      <alignment horizontal="center" vertical="center" wrapText="1"/>
    </xf>
    <xf numFmtId="0" fontId="13" fillId="2" borderId="131" xfId="0" applyFont="1" applyFill="1" applyBorder="1" applyAlignment="1">
      <alignment horizontal="center" vertical="center" wrapText="1"/>
    </xf>
    <xf numFmtId="0" fontId="13" fillId="3" borderId="110" xfId="0" applyFont="1" applyFill="1" applyBorder="1" applyAlignment="1">
      <alignment horizontal="center" vertical="center" wrapText="1"/>
    </xf>
    <xf numFmtId="0" fontId="13" fillId="3" borderId="125" xfId="0" applyFont="1" applyFill="1" applyBorder="1" applyAlignment="1">
      <alignment horizontal="center" vertical="center" wrapText="1"/>
    </xf>
    <xf numFmtId="0" fontId="13" fillId="3" borderId="129" xfId="0" applyFont="1" applyFill="1" applyBorder="1" applyAlignment="1">
      <alignment horizontal="center" vertical="center" wrapText="1"/>
    </xf>
    <xf numFmtId="0" fontId="16" fillId="3" borderId="129" xfId="0" applyFont="1" applyFill="1" applyBorder="1" applyAlignment="1">
      <alignment horizontal="center" vertical="center" wrapText="1"/>
    </xf>
    <xf numFmtId="0" fontId="14" fillId="3" borderId="129" xfId="0" applyFont="1" applyFill="1" applyBorder="1" applyAlignment="1">
      <alignment horizontal="center" vertical="center" wrapText="1"/>
    </xf>
    <xf numFmtId="0" fontId="13" fillId="3" borderId="123" xfId="0" applyFont="1" applyFill="1" applyBorder="1" applyAlignment="1">
      <alignment horizontal="center" vertical="center" wrapText="1"/>
    </xf>
    <xf numFmtId="0" fontId="13" fillId="2" borderId="214" xfId="0" applyFont="1" applyFill="1" applyBorder="1" applyAlignment="1">
      <alignment horizontal="center" vertical="center" wrapText="1"/>
    </xf>
    <xf numFmtId="0" fontId="13" fillId="6" borderId="214" xfId="0" applyFont="1" applyFill="1" applyBorder="1" applyAlignment="1">
      <alignment vertical="center" wrapText="1"/>
    </xf>
    <xf numFmtId="0" fontId="36" fillId="2" borderId="214" xfId="0" applyFont="1" applyFill="1" applyBorder="1" applyAlignment="1">
      <alignment horizontal="center" vertical="center" wrapText="1"/>
    </xf>
    <xf numFmtId="0" fontId="14" fillId="2" borderId="214" xfId="0" applyFont="1" applyFill="1" applyBorder="1" applyAlignment="1">
      <alignment horizontal="center" vertical="center" wrapText="1"/>
    </xf>
    <xf numFmtId="1" fontId="14" fillId="2" borderId="214" xfId="0" applyNumberFormat="1" applyFont="1" applyFill="1" applyBorder="1" applyAlignment="1">
      <alignment horizontal="center" vertical="center" wrapText="1"/>
    </xf>
    <xf numFmtId="1" fontId="13" fillId="2" borderId="215" xfId="0" applyNumberFormat="1" applyFont="1" applyFill="1" applyBorder="1" applyAlignment="1">
      <alignment horizontal="center" vertical="center" wrapText="1"/>
    </xf>
    <xf numFmtId="0" fontId="13" fillId="2" borderId="148" xfId="0" applyFont="1" applyFill="1" applyBorder="1" applyAlignment="1">
      <alignment horizontal="center" vertical="center" wrapText="1"/>
    </xf>
    <xf numFmtId="0" fontId="13" fillId="2" borderId="215" xfId="0" applyFont="1" applyFill="1" applyBorder="1" applyAlignment="1">
      <alignment horizontal="center" vertical="center" wrapText="1"/>
    </xf>
    <xf numFmtId="0" fontId="13" fillId="3" borderId="215" xfId="0" applyFont="1" applyFill="1" applyBorder="1" applyAlignment="1">
      <alignment horizontal="center" vertical="center" wrapText="1"/>
    </xf>
    <xf numFmtId="0" fontId="13" fillId="3" borderId="124" xfId="0" applyFont="1" applyFill="1" applyBorder="1" applyAlignment="1">
      <alignment horizontal="center" vertical="center" wrapText="1"/>
    </xf>
    <xf numFmtId="0" fontId="16" fillId="3" borderId="124" xfId="0" applyFont="1" applyFill="1" applyBorder="1" applyAlignment="1">
      <alignment horizontal="center" vertical="center" wrapText="1"/>
    </xf>
    <xf numFmtId="0" fontId="14" fillId="3" borderId="124" xfId="0" applyFont="1" applyFill="1" applyBorder="1" applyAlignment="1">
      <alignment horizontal="center" vertical="center" wrapText="1"/>
    </xf>
    <xf numFmtId="0" fontId="13" fillId="3" borderId="159" xfId="0" applyFont="1" applyFill="1" applyBorder="1" applyAlignment="1">
      <alignment horizontal="center" vertical="center" wrapText="1"/>
    </xf>
    <xf numFmtId="0" fontId="13" fillId="6" borderId="174" xfId="0" applyFont="1" applyFill="1" applyBorder="1" applyAlignment="1">
      <alignment vertical="center" wrapText="1"/>
    </xf>
    <xf numFmtId="0" fontId="14" fillId="2" borderId="174" xfId="0" applyFont="1" applyFill="1" applyBorder="1" applyAlignment="1">
      <alignment horizontal="center" vertical="center" wrapText="1"/>
    </xf>
    <xf numFmtId="1" fontId="14" fillId="2" borderId="174" xfId="0" applyNumberFormat="1" applyFont="1" applyFill="1" applyBorder="1" applyAlignment="1">
      <alignment horizontal="center" vertical="center" wrapText="1"/>
    </xf>
    <xf numFmtId="1" fontId="13" fillId="2" borderId="138" xfId="0" applyNumberFormat="1" applyFont="1" applyFill="1" applyBorder="1" applyAlignment="1">
      <alignment horizontal="center" vertical="center" wrapText="1"/>
    </xf>
    <xf numFmtId="0" fontId="13" fillId="2" borderId="138" xfId="0" applyFont="1" applyFill="1" applyBorder="1" applyAlignment="1">
      <alignment horizontal="center" vertical="center" wrapText="1"/>
    </xf>
    <xf numFmtId="0" fontId="13" fillId="3" borderId="138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4" fillId="3" borderId="139" xfId="0" applyFont="1" applyFill="1" applyBorder="1" applyAlignment="1">
      <alignment horizontal="center" vertical="center" wrapText="1"/>
    </xf>
    <xf numFmtId="0" fontId="13" fillId="6" borderId="216" xfId="0" applyFont="1" applyFill="1" applyBorder="1" applyAlignment="1">
      <alignment vertical="center" wrapText="1"/>
    </xf>
    <xf numFmtId="0" fontId="36" fillId="2" borderId="180" xfId="0" applyFont="1" applyFill="1" applyBorder="1" applyAlignment="1">
      <alignment horizontal="center" vertical="center" wrapText="1"/>
    </xf>
    <xf numFmtId="0" fontId="16" fillId="2" borderId="87" xfId="0" applyFont="1" applyFill="1" applyBorder="1" applyAlignment="1">
      <alignment horizontal="center" vertical="center"/>
    </xf>
    <xf numFmtId="1" fontId="14" fillId="2" borderId="216" xfId="0" applyNumberFormat="1" applyFont="1" applyFill="1" applyBorder="1" applyAlignment="1">
      <alignment horizontal="center" vertical="center" wrapText="1"/>
    </xf>
    <xf numFmtId="1" fontId="13" fillId="2" borderId="201" xfId="0" applyNumberFormat="1" applyFont="1" applyFill="1" applyBorder="1" applyAlignment="1">
      <alignment horizontal="center" vertical="center" wrapText="1"/>
    </xf>
    <xf numFmtId="0" fontId="13" fillId="2" borderId="178" xfId="0" applyFont="1" applyFill="1" applyBorder="1" applyAlignment="1">
      <alignment horizontal="center" vertical="center" wrapText="1"/>
    </xf>
    <xf numFmtId="0" fontId="13" fillId="2" borderId="133" xfId="0" applyFont="1" applyFill="1" applyBorder="1" applyAlignment="1">
      <alignment horizontal="center" vertical="center" wrapText="1"/>
    </xf>
    <xf numFmtId="0" fontId="13" fillId="2" borderId="104" xfId="0" applyFont="1" applyFill="1" applyBorder="1" applyAlignment="1">
      <alignment horizontal="center" vertical="center" wrapText="1"/>
    </xf>
    <xf numFmtId="0" fontId="13" fillId="2" borderId="105" xfId="0" applyFont="1" applyFill="1" applyBorder="1" applyAlignment="1">
      <alignment horizontal="center" vertical="center" wrapText="1"/>
    </xf>
    <xf numFmtId="0" fontId="13" fillId="2" borderId="217" xfId="0" applyFont="1" applyFill="1" applyBorder="1" applyAlignment="1">
      <alignment horizontal="center" vertical="center" wrapText="1"/>
    </xf>
    <xf numFmtId="0" fontId="13" fillId="2" borderId="218" xfId="0" applyFont="1" applyFill="1" applyBorder="1" applyAlignment="1">
      <alignment horizontal="center" vertical="center" wrapText="1"/>
    </xf>
    <xf numFmtId="0" fontId="13" fillId="3" borderId="133" xfId="0" applyFont="1" applyFill="1" applyBorder="1" applyAlignment="1">
      <alignment horizontal="center" vertical="center" wrapText="1"/>
    </xf>
    <xf numFmtId="0" fontId="13" fillId="3" borderId="104" xfId="0" applyFont="1" applyFill="1" applyBorder="1" applyAlignment="1">
      <alignment horizontal="center" vertical="center" wrapText="1"/>
    </xf>
    <xf numFmtId="0" fontId="14" fillId="3" borderId="101" xfId="0" applyFont="1" applyFill="1" applyBorder="1" applyAlignment="1">
      <alignment horizontal="center" vertical="center" wrapText="1"/>
    </xf>
    <xf numFmtId="0" fontId="13" fillId="2" borderId="219" xfId="0" applyFont="1" applyFill="1" applyBorder="1" applyAlignment="1">
      <alignment horizontal="center" vertical="center" wrapText="1"/>
    </xf>
    <xf numFmtId="0" fontId="13" fillId="2" borderId="220" xfId="0" applyFont="1" applyFill="1" applyBorder="1" applyAlignment="1">
      <alignment horizontal="center" vertical="center" wrapText="1"/>
    </xf>
    <xf numFmtId="0" fontId="14" fillId="3" borderId="221" xfId="0" applyFont="1" applyFill="1" applyBorder="1" applyAlignment="1">
      <alignment horizontal="center" vertical="center" wrapText="1"/>
    </xf>
    <xf numFmtId="0" fontId="14" fillId="5" borderId="95" xfId="0" applyFont="1" applyFill="1" applyBorder="1"/>
    <xf numFmtId="0" fontId="14" fillId="5" borderId="107" xfId="0" applyFont="1" applyFill="1" applyBorder="1"/>
    <xf numFmtId="0" fontId="13" fillId="5" borderId="107" xfId="0" applyFont="1" applyFill="1" applyBorder="1" applyAlignment="1">
      <alignment horizontal="center" vertical="center" wrapText="1"/>
    </xf>
    <xf numFmtId="0" fontId="13" fillId="5" borderId="88" xfId="0" applyFont="1" applyFill="1" applyBorder="1" applyAlignment="1">
      <alignment horizontal="center" vertical="center" wrapText="1"/>
    </xf>
    <xf numFmtId="1" fontId="14" fillId="5" borderId="160" xfId="0" applyNumberFormat="1" applyFont="1" applyFill="1" applyBorder="1" applyAlignment="1">
      <alignment horizontal="center" vertical="center" wrapText="1"/>
    </xf>
    <xf numFmtId="0" fontId="7" fillId="5" borderId="96" xfId="0" applyFont="1" applyFill="1" applyBorder="1" applyAlignment="1">
      <alignment horizontal="center" vertical="center" wrapText="1"/>
    </xf>
    <xf numFmtId="0" fontId="7" fillId="5" borderId="222" xfId="0" applyFont="1" applyFill="1" applyBorder="1" applyAlignment="1">
      <alignment horizontal="center" vertical="center" wrapText="1"/>
    </xf>
    <xf numFmtId="1" fontId="7" fillId="5" borderId="223" xfId="0" applyNumberFormat="1" applyFont="1" applyFill="1" applyBorder="1" applyAlignment="1">
      <alignment horizontal="center" vertical="center" wrapText="1"/>
    </xf>
    <xf numFmtId="0" fontId="7" fillId="5" borderId="224" xfId="0" applyFont="1" applyFill="1" applyBorder="1" applyAlignment="1">
      <alignment horizontal="center" vertical="center" wrapText="1"/>
    </xf>
    <xf numFmtId="1" fontId="7" fillId="5" borderId="96" xfId="0" applyNumberFormat="1" applyFont="1" applyFill="1" applyBorder="1" applyAlignment="1">
      <alignment horizontal="center" vertical="center" wrapText="1"/>
    </xf>
    <xf numFmtId="0" fontId="7" fillId="5" borderId="223" xfId="0" applyFont="1" applyFill="1" applyBorder="1" applyAlignment="1">
      <alignment horizontal="center" vertical="center" wrapText="1"/>
    </xf>
    <xf numFmtId="0" fontId="14" fillId="5" borderId="224" xfId="0" applyFont="1" applyFill="1" applyBorder="1" applyAlignment="1">
      <alignment horizontal="center" vertical="center"/>
    </xf>
    <xf numFmtId="0" fontId="14" fillId="5" borderId="97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13" fillId="2" borderId="198" xfId="0" applyFont="1" applyFill="1" applyBorder="1" applyAlignment="1">
      <alignment vertical="center" wrapText="1"/>
    </xf>
    <xf numFmtId="0" fontId="13" fillId="0" borderId="132" xfId="0" applyFont="1" applyBorder="1" applyAlignment="1">
      <alignment horizontal="center" vertical="center" wrapText="1"/>
    </xf>
    <xf numFmtId="0" fontId="12" fillId="2" borderId="132" xfId="0" applyFont="1" applyFill="1" applyBorder="1" applyAlignment="1">
      <alignment horizontal="center" vertical="center"/>
    </xf>
    <xf numFmtId="0" fontId="14" fillId="2" borderId="198" xfId="0" applyFont="1" applyFill="1" applyBorder="1" applyAlignment="1">
      <alignment horizontal="center" vertical="center" wrapText="1"/>
    </xf>
    <xf numFmtId="1" fontId="13" fillId="2" borderId="147" xfId="0" applyNumberFormat="1" applyFont="1" applyFill="1" applyBorder="1" applyAlignment="1">
      <alignment horizontal="center" vertical="center" wrapText="1"/>
    </xf>
    <xf numFmtId="1" fontId="14" fillId="0" borderId="197" xfId="0" applyNumberFormat="1" applyFont="1" applyBorder="1" applyAlignment="1">
      <alignment horizontal="center" vertical="center" wrapText="1"/>
    </xf>
    <xf numFmtId="1" fontId="14" fillId="0" borderId="198" xfId="0" applyNumberFormat="1" applyFont="1" applyBorder="1" applyAlignment="1">
      <alignment horizontal="center" vertical="center" wrapText="1"/>
    </xf>
    <xf numFmtId="0" fontId="13" fillId="2" borderId="147" xfId="0" applyFont="1" applyFill="1" applyBorder="1" applyAlignment="1">
      <alignment horizontal="center" vertical="center" wrapText="1"/>
    </xf>
    <xf numFmtId="0" fontId="10" fillId="2" borderId="76" xfId="2" applyFont="1" applyFill="1" applyBorder="1" applyAlignment="1">
      <alignment vertical="center"/>
    </xf>
    <xf numFmtId="0" fontId="4" fillId="3" borderId="76" xfId="0" applyFont="1" applyFill="1" applyBorder="1" applyAlignment="1">
      <alignment horizontal="center"/>
    </xf>
    <xf numFmtId="0" fontId="43" fillId="3" borderId="213" xfId="0" applyFont="1" applyFill="1" applyBorder="1" applyAlignment="1">
      <alignment horizontal="center" vertical="center" wrapText="1"/>
    </xf>
    <xf numFmtId="0" fontId="43" fillId="3" borderId="116" xfId="0" applyFont="1" applyFill="1" applyBorder="1" applyAlignment="1">
      <alignment horizontal="center" vertical="center" wrapText="1"/>
    </xf>
    <xf numFmtId="0" fontId="39" fillId="2" borderId="182" xfId="0" applyFont="1" applyFill="1" applyBorder="1" applyAlignment="1">
      <alignment horizontal="center" vertical="center" wrapText="1"/>
    </xf>
    <xf numFmtId="0" fontId="39" fillId="6" borderId="182" xfId="0" applyFont="1" applyFill="1" applyBorder="1" applyAlignment="1">
      <alignment vertical="center" wrapText="1"/>
    </xf>
    <xf numFmtId="0" fontId="39" fillId="2" borderId="166" xfId="0" applyFont="1" applyFill="1" applyBorder="1" applyAlignment="1">
      <alignment horizontal="center" vertical="center" wrapText="1"/>
    </xf>
    <xf numFmtId="0" fontId="39" fillId="2" borderId="226" xfId="0" applyFont="1" applyFill="1" applyBorder="1" applyAlignment="1">
      <alignment horizontal="center" vertical="center" wrapText="1"/>
    </xf>
    <xf numFmtId="0" fontId="39" fillId="2" borderId="183" xfId="0" applyFont="1" applyFill="1" applyBorder="1" applyAlignment="1">
      <alignment horizontal="center" vertical="center" wrapText="1"/>
    </xf>
    <xf numFmtId="0" fontId="39" fillId="6" borderId="166" xfId="0" applyFont="1" applyFill="1" applyBorder="1" applyAlignment="1">
      <alignment vertical="center" wrapText="1"/>
    </xf>
    <xf numFmtId="0" fontId="46" fillId="2" borderId="181" xfId="0" applyFont="1" applyFill="1" applyBorder="1" applyAlignment="1">
      <alignment horizontal="center" vertical="center"/>
    </xf>
    <xf numFmtId="0" fontId="46" fillId="2" borderId="182" xfId="0" applyFont="1" applyFill="1" applyBorder="1" applyAlignment="1">
      <alignment horizontal="center" vertical="center"/>
    </xf>
    <xf numFmtId="0" fontId="46" fillId="2" borderId="166" xfId="0" applyFont="1" applyFill="1" applyBorder="1" applyAlignment="1">
      <alignment horizontal="center" vertical="center"/>
    </xf>
    <xf numFmtId="1" fontId="39" fillId="2" borderId="85" xfId="0" applyNumberFormat="1" applyFont="1" applyFill="1" applyBorder="1" applyAlignment="1">
      <alignment horizontal="center" vertical="center" wrapText="1"/>
    </xf>
    <xf numFmtId="1" fontId="43" fillId="2" borderId="182" xfId="0" applyNumberFormat="1" applyFont="1" applyFill="1" applyBorder="1" applyAlignment="1">
      <alignment horizontal="center" vertical="center" wrapText="1"/>
    </xf>
    <xf numFmtId="1" fontId="43" fillId="2" borderId="227" xfId="0" applyNumberFormat="1" applyFont="1" applyFill="1" applyBorder="1" applyAlignment="1">
      <alignment horizontal="center" vertical="center" wrapText="1"/>
    </xf>
    <xf numFmtId="1" fontId="43" fillId="2" borderId="122" xfId="0" applyNumberFormat="1" applyFont="1" applyFill="1" applyBorder="1" applyAlignment="1">
      <alignment horizontal="center" vertical="center" wrapText="1"/>
    </xf>
    <xf numFmtId="0" fontId="43" fillId="3" borderId="126" xfId="0" applyFont="1" applyFill="1" applyBorder="1" applyAlignment="1">
      <alignment horizontal="center" vertical="center" wrapText="1"/>
    </xf>
    <xf numFmtId="0" fontId="43" fillId="3" borderId="156" xfId="0" applyFont="1" applyFill="1" applyBorder="1" applyAlignment="1">
      <alignment horizontal="center" vertical="center" wrapText="1"/>
    </xf>
    <xf numFmtId="0" fontId="39" fillId="2" borderId="185" xfId="0" applyFont="1" applyFill="1" applyBorder="1" applyAlignment="1">
      <alignment horizontal="center" vertical="center" wrapText="1"/>
    </xf>
    <xf numFmtId="0" fontId="39" fillId="6" borderId="46" xfId="0" applyFont="1" applyFill="1" applyBorder="1" applyAlignment="1">
      <alignment vertical="center" wrapText="1"/>
    </xf>
    <xf numFmtId="1" fontId="39" fillId="2" borderId="147" xfId="0" applyNumberFormat="1" applyFont="1" applyFill="1" applyBorder="1" applyAlignment="1">
      <alignment horizontal="center" vertical="center" wrapText="1"/>
    </xf>
    <xf numFmtId="0" fontId="39" fillId="2" borderId="225" xfId="0" applyFont="1" applyFill="1" applyBorder="1" applyAlignment="1">
      <alignment horizontal="center" vertical="center" wrapText="1"/>
    </xf>
    <xf numFmtId="1" fontId="39" fillId="2" borderId="14" xfId="0" applyNumberFormat="1" applyFont="1" applyFill="1" applyBorder="1" applyAlignment="1">
      <alignment horizontal="center" vertical="center" wrapText="1"/>
    </xf>
    <xf numFmtId="0" fontId="39" fillId="2" borderId="228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6" borderId="122" xfId="0" applyFont="1" applyFill="1" applyBorder="1" applyAlignment="1">
      <alignment vertical="center" wrapText="1"/>
    </xf>
    <xf numFmtId="0" fontId="39" fillId="2" borderId="214" xfId="0" applyFont="1" applyFill="1" applyBorder="1" applyAlignment="1">
      <alignment horizontal="center" vertical="center" wrapText="1"/>
    </xf>
    <xf numFmtId="0" fontId="8" fillId="2" borderId="73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 wrapText="1"/>
    </xf>
    <xf numFmtId="1" fontId="43" fillId="2" borderId="166" xfId="0" applyNumberFormat="1" applyFont="1" applyFill="1" applyBorder="1" applyAlignment="1">
      <alignment horizontal="center" vertical="center" wrapText="1"/>
    </xf>
    <xf numFmtId="0" fontId="39" fillId="16" borderId="92" xfId="0" applyFont="1" applyFill="1" applyBorder="1" applyAlignment="1">
      <alignment wrapText="1"/>
    </xf>
    <xf numFmtId="0" fontId="46" fillId="2" borderId="92" xfId="0" applyFont="1" applyFill="1" applyBorder="1" applyAlignment="1">
      <alignment horizontal="center" vertical="center"/>
    </xf>
    <xf numFmtId="1" fontId="43" fillId="2" borderId="92" xfId="0" applyNumberFormat="1" applyFont="1" applyFill="1" applyBorder="1" applyAlignment="1">
      <alignment horizontal="center" vertical="center" wrapText="1"/>
    </xf>
    <xf numFmtId="0" fontId="39" fillId="2" borderId="230" xfId="0" applyFont="1" applyFill="1" applyBorder="1" applyAlignment="1">
      <alignment horizontal="center" vertical="center" wrapText="1"/>
    </xf>
    <xf numFmtId="0" fontId="39" fillId="2" borderId="199" xfId="0" applyFont="1" applyFill="1" applyBorder="1" applyAlignment="1">
      <alignment horizontal="center" vertical="center" wrapText="1"/>
    </xf>
    <xf numFmtId="0" fontId="39" fillId="2" borderId="231" xfId="0" applyFont="1" applyFill="1" applyBorder="1" applyAlignment="1">
      <alignment horizontal="center" vertical="center" wrapText="1"/>
    </xf>
    <xf numFmtId="0" fontId="39" fillId="2" borderId="232" xfId="0" applyFont="1" applyFill="1" applyBorder="1" applyAlignment="1">
      <alignment horizontal="center" vertical="center" wrapText="1"/>
    </xf>
    <xf numFmtId="0" fontId="39" fillId="2" borderId="86" xfId="0" applyFont="1" applyFill="1" applyBorder="1" applyAlignment="1">
      <alignment horizontal="center" vertical="center" wrapText="1"/>
    </xf>
    <xf numFmtId="0" fontId="39" fillId="2" borderId="53" xfId="0" applyFont="1" applyFill="1" applyBorder="1" applyAlignment="1">
      <alignment horizontal="center" vertical="center" wrapText="1"/>
    </xf>
    <xf numFmtId="0" fontId="40" fillId="0" borderId="38" xfId="0" applyFont="1" applyBorder="1" applyAlignment="1">
      <alignment wrapText="1"/>
    </xf>
    <xf numFmtId="0" fontId="46" fillId="2" borderId="87" xfId="0" applyFont="1" applyFill="1" applyBorder="1" applyAlignment="1">
      <alignment horizontal="center" vertical="center"/>
    </xf>
    <xf numFmtId="0" fontId="46" fillId="2" borderId="122" xfId="0" applyFont="1" applyFill="1" applyBorder="1" applyAlignment="1">
      <alignment horizontal="center" vertical="center"/>
    </xf>
    <xf numFmtId="0" fontId="46" fillId="2" borderId="185" xfId="0" applyFont="1" applyFill="1" applyBorder="1" applyAlignment="1">
      <alignment horizontal="center" vertical="center"/>
    </xf>
    <xf numFmtId="1" fontId="40" fillId="2" borderId="91" xfId="0" applyNumberFormat="1" applyFont="1" applyFill="1" applyBorder="1" applyAlignment="1">
      <alignment horizontal="center" vertical="center" wrapText="1"/>
    </xf>
    <xf numFmtId="0" fontId="39" fillId="2" borderId="233" xfId="0" applyFont="1" applyFill="1" applyBorder="1" applyAlignment="1">
      <alignment horizontal="center" vertical="center" wrapText="1"/>
    </xf>
    <xf numFmtId="0" fontId="46" fillId="2" borderId="151" xfId="0" applyFont="1" applyFill="1" applyBorder="1" applyAlignment="1">
      <alignment horizontal="center" vertical="center"/>
    </xf>
    <xf numFmtId="0" fontId="40" fillId="6" borderId="98" xfId="0" applyFont="1" applyFill="1" applyBorder="1" applyAlignment="1">
      <alignment vertical="center" wrapText="1"/>
    </xf>
    <xf numFmtId="1" fontId="45" fillId="2" borderId="85" xfId="0" applyNumberFormat="1" applyFont="1" applyFill="1" applyBorder="1" applyAlignment="1">
      <alignment horizontal="center" vertical="center" wrapText="1"/>
    </xf>
    <xf numFmtId="0" fontId="39" fillId="6" borderId="154" xfId="0" applyFont="1" applyFill="1" applyBorder="1" applyAlignment="1">
      <alignment vertical="center" wrapText="1"/>
    </xf>
    <xf numFmtId="0" fontId="39" fillId="2" borderId="175" xfId="0" applyFont="1" applyFill="1" applyBorder="1" applyAlignment="1">
      <alignment horizontal="center" vertical="center" wrapText="1"/>
    </xf>
    <xf numFmtId="0" fontId="46" fillId="2" borderId="155" xfId="0" applyFont="1" applyFill="1" applyBorder="1" applyAlignment="1">
      <alignment horizontal="center" vertical="center"/>
    </xf>
    <xf numFmtId="0" fontId="39" fillId="2" borderId="235" xfId="0" applyFont="1" applyFill="1" applyBorder="1" applyAlignment="1">
      <alignment horizontal="center" vertical="center" wrapText="1"/>
    </xf>
    <xf numFmtId="0" fontId="39" fillId="6" borderId="91" xfId="0" applyFont="1" applyFill="1" applyBorder="1" applyAlignment="1">
      <alignment vertical="center" wrapText="1"/>
    </xf>
    <xf numFmtId="1" fontId="43" fillId="2" borderId="100" xfId="0" applyNumberFormat="1" applyFont="1" applyFill="1" applyBorder="1" applyAlignment="1">
      <alignment horizontal="center" vertical="center" wrapText="1"/>
    </xf>
    <xf numFmtId="0" fontId="39" fillId="6" borderId="209" xfId="0" applyFont="1" applyFill="1" applyBorder="1" applyAlignment="1">
      <alignment vertical="center" wrapText="1"/>
    </xf>
    <xf numFmtId="0" fontId="39" fillId="2" borderId="210" xfId="0" applyFont="1" applyFill="1" applyBorder="1" applyAlignment="1">
      <alignment horizontal="center" vertical="center" wrapText="1"/>
    </xf>
    <xf numFmtId="0" fontId="46" fillId="2" borderId="150" xfId="0" applyFont="1" applyFill="1" applyBorder="1" applyAlignment="1">
      <alignment horizontal="center" vertical="center"/>
    </xf>
    <xf numFmtId="1" fontId="43" fillId="2" borderId="236" xfId="0" applyNumberFormat="1" applyFont="1" applyFill="1" applyBorder="1" applyAlignment="1">
      <alignment horizontal="center" vertical="center" wrapText="1"/>
    </xf>
    <xf numFmtId="0" fontId="39" fillId="6" borderId="185" xfId="0" applyFont="1" applyFill="1" applyBorder="1" applyAlignment="1">
      <alignment vertical="center" wrapText="1"/>
    </xf>
    <xf numFmtId="1" fontId="39" fillId="2" borderId="201" xfId="0" applyNumberFormat="1" applyFont="1" applyFill="1" applyBorder="1" applyAlignment="1">
      <alignment horizontal="center" vertical="center" wrapText="1"/>
    </xf>
    <xf numFmtId="1" fontId="40" fillId="2" borderId="92" xfId="0" applyNumberFormat="1" applyFont="1" applyFill="1" applyBorder="1" applyAlignment="1">
      <alignment horizontal="center" vertical="center" wrapText="1"/>
    </xf>
    <xf numFmtId="0" fontId="41" fillId="0" borderId="182" xfId="0" applyFont="1" applyBorder="1" applyAlignment="1">
      <alignment vertical="center" wrapText="1"/>
    </xf>
    <xf numFmtId="0" fontId="41" fillId="0" borderId="185" xfId="0" applyFont="1" applyBorder="1" applyAlignment="1">
      <alignment vertical="center" wrapText="1"/>
    </xf>
    <xf numFmtId="0" fontId="40" fillId="0" borderId="185" xfId="0" applyFont="1" applyBorder="1" applyAlignment="1">
      <alignment vertical="center" wrapText="1"/>
    </xf>
    <xf numFmtId="1" fontId="40" fillId="2" borderId="0" xfId="0" applyNumberFormat="1" applyFont="1" applyFill="1" applyAlignment="1">
      <alignment horizontal="center" vertical="center" wrapText="1"/>
    </xf>
    <xf numFmtId="0" fontId="40" fillId="0" borderId="137" xfId="0" applyFont="1" applyBorder="1" applyAlignment="1">
      <alignment wrapText="1"/>
    </xf>
    <xf numFmtId="0" fontId="39" fillId="2" borderId="137" xfId="0" applyFont="1" applyFill="1" applyBorder="1" applyAlignment="1">
      <alignment horizontal="center" vertical="center" wrapText="1"/>
    </xf>
    <xf numFmtId="0" fontId="41" fillId="0" borderId="185" xfId="0" applyFont="1" applyBorder="1" applyAlignment="1">
      <alignment wrapText="1"/>
    </xf>
    <xf numFmtId="0" fontId="40" fillId="0" borderId="182" xfId="0" applyFont="1" applyBorder="1" applyAlignment="1">
      <alignment wrapText="1"/>
    </xf>
    <xf numFmtId="0" fontId="40" fillId="0" borderId="185" xfId="0" applyFont="1" applyBorder="1" applyAlignment="1">
      <alignment wrapText="1"/>
    </xf>
    <xf numFmtId="0" fontId="39" fillId="2" borderId="237" xfId="0" applyFont="1" applyFill="1" applyBorder="1" applyAlignment="1">
      <alignment horizontal="center" vertical="center" wrapText="1"/>
    </xf>
    <xf numFmtId="1" fontId="43" fillId="2" borderId="232" xfId="0" applyNumberFormat="1" applyFont="1" applyFill="1" applyBorder="1" applyAlignment="1">
      <alignment horizontal="center" vertical="center" wrapText="1"/>
    </xf>
    <xf numFmtId="0" fontId="38" fillId="2" borderId="182" xfId="0" applyFont="1" applyFill="1" applyBorder="1" applyAlignment="1">
      <alignment horizontal="center" vertical="center" wrapText="1"/>
    </xf>
    <xf numFmtId="0" fontId="40" fillId="2" borderId="182" xfId="0" applyFont="1" applyFill="1" applyBorder="1" applyAlignment="1">
      <alignment horizontal="center" vertical="center"/>
    </xf>
    <xf numFmtId="1" fontId="42" fillId="2" borderId="92" xfId="0" applyNumberFormat="1" applyFont="1" applyFill="1" applyBorder="1" applyAlignment="1">
      <alignment horizontal="center" vertical="center" wrapText="1"/>
    </xf>
    <xf numFmtId="0" fontId="40" fillId="6" borderId="140" xfId="0" applyFont="1" applyFill="1" applyBorder="1" applyAlignment="1">
      <alignment vertical="center" wrapText="1"/>
    </xf>
    <xf numFmtId="0" fontId="38" fillId="2" borderId="235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38" fillId="2" borderId="137" xfId="0" applyFont="1" applyFill="1" applyBorder="1" applyAlignment="1">
      <alignment horizontal="center" vertical="center" wrapText="1"/>
    </xf>
    <xf numFmtId="0" fontId="40" fillId="2" borderId="137" xfId="0" applyFont="1" applyFill="1" applyBorder="1" applyAlignment="1">
      <alignment horizontal="center" vertical="center"/>
    </xf>
    <xf numFmtId="0" fontId="40" fillId="6" borderId="134" xfId="0" applyFont="1" applyFill="1" applyBorder="1" applyAlignment="1">
      <alignment vertical="center" wrapText="1"/>
    </xf>
    <xf numFmtId="0" fontId="38" fillId="2" borderId="38" xfId="0" applyFont="1" applyFill="1" applyBorder="1" applyAlignment="1">
      <alignment horizontal="center" vertical="center" wrapText="1"/>
    </xf>
    <xf numFmtId="0" fontId="54" fillId="2" borderId="92" xfId="0" applyFont="1" applyFill="1" applyBorder="1" applyAlignment="1">
      <alignment horizontal="center" vertical="center"/>
    </xf>
    <xf numFmtId="0" fontId="39" fillId="2" borderId="234" xfId="0" applyFont="1" applyFill="1" applyBorder="1" applyAlignment="1">
      <alignment horizontal="center" vertical="center" wrapText="1"/>
    </xf>
    <xf numFmtId="0" fontId="46" fillId="2" borderId="188" xfId="0" applyFont="1" applyFill="1" applyBorder="1" applyAlignment="1">
      <alignment horizontal="center" vertical="center"/>
    </xf>
    <xf numFmtId="0" fontId="39" fillId="2" borderId="209" xfId="0" applyFont="1" applyFill="1" applyBorder="1" applyAlignment="1">
      <alignment horizontal="center" vertical="center" wrapText="1"/>
    </xf>
    <xf numFmtId="0" fontId="46" fillId="2" borderId="212" xfId="0" applyFont="1" applyFill="1" applyBorder="1" applyAlignment="1">
      <alignment horizontal="center" vertical="center"/>
    </xf>
    <xf numFmtId="0" fontId="39" fillId="6" borderId="90" xfId="0" applyFont="1" applyFill="1" applyBorder="1" applyAlignment="1">
      <alignment vertical="center" wrapText="1"/>
    </xf>
    <xf numFmtId="0" fontId="39" fillId="2" borderId="238" xfId="0" applyFont="1" applyFill="1" applyBorder="1" applyAlignment="1">
      <alignment horizontal="center" vertical="center" wrapText="1"/>
    </xf>
    <xf numFmtId="1" fontId="43" fillId="2" borderId="239" xfId="0" applyNumberFormat="1" applyFont="1" applyFill="1" applyBorder="1" applyAlignment="1">
      <alignment horizontal="center" vertical="center" wrapText="1"/>
    </xf>
    <xf numFmtId="1" fontId="43" fillId="2" borderId="0" xfId="0" applyNumberFormat="1" applyFont="1" applyFill="1" applyAlignment="1">
      <alignment horizontal="center" vertical="center" wrapText="1"/>
    </xf>
    <xf numFmtId="0" fontId="41" fillId="6" borderId="137" xfId="0" applyFont="1" applyFill="1" applyBorder="1" applyAlignment="1">
      <alignment vertical="center" wrapText="1"/>
    </xf>
    <xf numFmtId="0" fontId="41" fillId="6" borderId="185" xfId="0" applyFont="1" applyFill="1" applyBorder="1" applyAlignment="1">
      <alignment vertical="center" wrapText="1"/>
    </xf>
    <xf numFmtId="0" fontId="39" fillId="0" borderId="92" xfId="0" applyFont="1" applyBorder="1" applyAlignment="1">
      <alignment horizontal="center" vertical="center" wrapText="1"/>
    </xf>
    <xf numFmtId="0" fontId="41" fillId="0" borderId="92" xfId="0" applyFont="1" applyBorder="1" applyAlignment="1">
      <alignment wrapText="1"/>
    </xf>
    <xf numFmtId="0" fontId="46" fillId="0" borderId="92" xfId="0" applyFont="1" applyBorder="1" applyAlignment="1">
      <alignment horizontal="center" vertical="center"/>
    </xf>
    <xf numFmtId="1" fontId="40" fillId="0" borderId="92" xfId="0" applyNumberFormat="1" applyFont="1" applyBorder="1" applyAlignment="1">
      <alignment horizontal="center" vertical="center" wrapText="1"/>
    </xf>
    <xf numFmtId="1" fontId="39" fillId="0" borderId="232" xfId="0" applyNumberFormat="1" applyFont="1" applyBorder="1" applyAlignment="1">
      <alignment horizontal="center" vertical="center" wrapText="1"/>
    </xf>
    <xf numFmtId="0" fontId="39" fillId="0" borderId="231" xfId="0" applyFont="1" applyBorder="1" applyAlignment="1">
      <alignment horizontal="center" vertical="center" wrapText="1"/>
    </xf>
    <xf numFmtId="1" fontId="39" fillId="0" borderId="231" xfId="0" applyNumberFormat="1" applyFont="1" applyBorder="1" applyAlignment="1">
      <alignment horizontal="center" vertical="center" wrapText="1"/>
    </xf>
    <xf numFmtId="0" fontId="39" fillId="0" borderId="230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6" borderId="240" xfId="0" applyFont="1" applyFill="1" applyBorder="1" applyAlignment="1">
      <alignment vertical="center" wrapText="1"/>
    </xf>
    <xf numFmtId="0" fontId="46" fillId="2" borderId="149" xfId="0" applyFont="1" applyFill="1" applyBorder="1" applyAlignment="1">
      <alignment horizontal="center" vertical="center"/>
    </xf>
    <xf numFmtId="0" fontId="39" fillId="2" borderId="179" xfId="0" applyFont="1" applyFill="1" applyBorder="1" applyAlignment="1">
      <alignment horizontal="center" vertical="center" wrapText="1"/>
    </xf>
    <xf numFmtId="1" fontId="39" fillId="6" borderId="114" xfId="0" applyNumberFormat="1" applyFont="1" applyFill="1" applyBorder="1" applyAlignment="1">
      <alignment horizontal="center" vertical="center" wrapText="1"/>
    </xf>
    <xf numFmtId="1" fontId="43" fillId="2" borderId="241" xfId="0" applyNumberFormat="1" applyFont="1" applyFill="1" applyBorder="1" applyAlignment="1">
      <alignment horizontal="center" vertical="center" wrapText="1"/>
    </xf>
    <xf numFmtId="0" fontId="39" fillId="2" borderId="217" xfId="0" applyFont="1" applyFill="1" applyBorder="1" applyAlignment="1">
      <alignment horizontal="center" vertical="center" wrapText="1"/>
    </xf>
    <xf numFmtId="0" fontId="39" fillId="2" borderId="218" xfId="0" applyFont="1" applyFill="1" applyBorder="1" applyAlignment="1">
      <alignment horizontal="center" vertical="center" wrapText="1"/>
    </xf>
    <xf numFmtId="0" fontId="39" fillId="6" borderId="181" xfId="0" applyFont="1" applyFill="1" applyBorder="1" applyAlignment="1">
      <alignment vertical="center" wrapText="1"/>
    </xf>
    <xf numFmtId="0" fontId="39" fillId="2" borderId="227" xfId="0" applyFont="1" applyFill="1" applyBorder="1" applyAlignment="1">
      <alignment horizontal="center" vertical="center" wrapText="1"/>
    </xf>
    <xf numFmtId="0" fontId="43" fillId="2" borderId="91" xfId="0" applyFont="1" applyFill="1" applyBorder="1" applyAlignment="1">
      <alignment horizontal="center" vertical="center"/>
    </xf>
    <xf numFmtId="1" fontId="38" fillId="2" borderId="162" xfId="0" applyNumberFormat="1" applyFont="1" applyFill="1" applyBorder="1" applyAlignment="1">
      <alignment horizontal="center" vertical="center" wrapText="1"/>
    </xf>
    <xf numFmtId="0" fontId="38" fillId="2" borderId="120" xfId="0" applyFont="1" applyFill="1" applyBorder="1" applyAlignment="1">
      <alignment horizontal="center" vertical="center" wrapText="1"/>
    </xf>
    <xf numFmtId="1" fontId="38" fillId="2" borderId="114" xfId="0" applyNumberFormat="1" applyFont="1" applyFill="1" applyBorder="1" applyAlignment="1">
      <alignment horizontal="center" vertical="center" wrapText="1"/>
    </xf>
    <xf numFmtId="0" fontId="38" fillId="2" borderId="108" xfId="0" applyFont="1" applyFill="1" applyBorder="1" applyAlignment="1">
      <alignment horizontal="center" vertical="center" wrapText="1"/>
    </xf>
    <xf numFmtId="0" fontId="38" fillId="2" borderId="115" xfId="0" applyFont="1" applyFill="1" applyBorder="1" applyAlignment="1">
      <alignment horizontal="center" vertical="center" wrapText="1"/>
    </xf>
    <xf numFmtId="1" fontId="40" fillId="2" borderId="151" xfId="0" applyNumberFormat="1" applyFont="1" applyFill="1" applyBorder="1" applyAlignment="1">
      <alignment horizontal="center" vertical="center" wrapText="1"/>
    </xf>
    <xf numFmtId="1" fontId="40" fillId="2" borderId="122" xfId="0" applyNumberFormat="1" applyFont="1" applyFill="1" applyBorder="1" applyAlignment="1">
      <alignment horizontal="center" vertical="center" wrapText="1"/>
    </xf>
    <xf numFmtId="1" fontId="38" fillId="2" borderId="138" xfId="0" applyNumberFormat="1" applyFont="1" applyFill="1" applyBorder="1" applyAlignment="1">
      <alignment horizontal="center" vertical="center" wrapText="1"/>
    </xf>
    <xf numFmtId="0" fontId="38" fillId="2" borderId="48" xfId="0" applyFont="1" applyFill="1" applyBorder="1" applyAlignment="1">
      <alignment horizontal="center" vertical="center" wrapText="1"/>
    </xf>
    <xf numFmtId="0" fontId="38" fillId="2" borderId="139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8" fillId="2" borderId="103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1" fontId="43" fillId="2" borderId="185" xfId="0" applyNumberFormat="1" applyFont="1" applyFill="1" applyBorder="1" applyAlignment="1">
      <alignment horizontal="center" vertical="center" wrapText="1"/>
    </xf>
    <xf numFmtId="0" fontId="39" fillId="6" borderId="210" xfId="0" applyFont="1" applyFill="1" applyBorder="1" applyAlignment="1">
      <alignment vertical="center" wrapText="1"/>
    </xf>
    <xf numFmtId="0" fontId="39" fillId="6" borderId="151" xfId="0" applyFont="1" applyFill="1" applyBorder="1" applyAlignment="1">
      <alignment vertical="center" wrapText="1"/>
    </xf>
    <xf numFmtId="0" fontId="40" fillId="0" borderId="122" xfId="0" applyFont="1" applyBorder="1" applyAlignment="1">
      <alignment vertical="center" wrapText="1"/>
    </xf>
    <xf numFmtId="0" fontId="40" fillId="0" borderId="27" xfId="0" applyFont="1" applyBorder="1" applyAlignment="1">
      <alignment vertical="center" wrapText="1"/>
    </xf>
    <xf numFmtId="0" fontId="40" fillId="2" borderId="122" xfId="0" applyFont="1" applyFill="1" applyBorder="1" applyAlignment="1">
      <alignment horizontal="center" vertical="center"/>
    </xf>
    <xf numFmtId="0" fontId="40" fillId="2" borderId="136" xfId="0" applyFont="1" applyFill="1" applyBorder="1" applyAlignment="1">
      <alignment horizontal="center" vertical="center"/>
    </xf>
    <xf numFmtId="1" fontId="40" fillId="2" borderId="182" xfId="0" applyNumberFormat="1" applyFont="1" applyFill="1" applyBorder="1" applyAlignment="1">
      <alignment horizontal="center" vertical="center" wrapText="1"/>
    </xf>
    <xf numFmtId="0" fontId="39" fillId="2" borderId="69" xfId="0" applyFont="1" applyFill="1" applyBorder="1" applyAlignment="1">
      <alignment horizontal="center" vertical="center" wrapText="1"/>
    </xf>
    <xf numFmtId="0" fontId="46" fillId="2" borderId="134" xfId="0" applyFont="1" applyFill="1" applyBorder="1" applyAlignment="1">
      <alignment horizontal="center" vertical="center"/>
    </xf>
    <xf numFmtId="0" fontId="39" fillId="6" borderId="0" xfId="0" applyFont="1" applyFill="1" applyAlignment="1">
      <alignment vertical="center" wrapText="1"/>
    </xf>
    <xf numFmtId="0" fontId="46" fillId="2" borderId="0" xfId="0" applyFont="1" applyFill="1" applyAlignment="1">
      <alignment horizontal="center" vertical="center"/>
    </xf>
    <xf numFmtId="0" fontId="46" fillId="2" borderId="175" xfId="0" applyFont="1" applyFill="1" applyBorder="1" applyAlignment="1">
      <alignment horizontal="center" vertical="center"/>
    </xf>
    <xf numFmtId="1" fontId="39" fillId="2" borderId="152" xfId="0" applyNumberFormat="1" applyFont="1" applyFill="1" applyBorder="1" applyAlignment="1">
      <alignment horizontal="center" vertical="center" wrapText="1"/>
    </xf>
    <xf numFmtId="0" fontId="43" fillId="3" borderId="154" xfId="0" applyFont="1" applyFill="1" applyBorder="1" applyAlignment="1">
      <alignment horizontal="center" vertical="center" wrapText="1"/>
    </xf>
    <xf numFmtId="0" fontId="43" fillId="3" borderId="152" xfId="0" applyFont="1" applyFill="1" applyBorder="1" applyAlignment="1">
      <alignment horizontal="center" vertical="center" wrapText="1"/>
    </xf>
    <xf numFmtId="0" fontId="43" fillId="3" borderId="151" xfId="0" applyFont="1" applyFill="1" applyBorder="1" applyAlignment="1">
      <alignment horizontal="center" vertical="center" wrapText="1"/>
    </xf>
    <xf numFmtId="0" fontId="39" fillId="6" borderId="229" xfId="0" applyFont="1" applyFill="1" applyBorder="1" applyAlignment="1">
      <alignment vertical="center" wrapText="1"/>
    </xf>
    <xf numFmtId="0" fontId="46" fillId="2" borderId="200" xfId="0" applyFont="1" applyFill="1" applyBorder="1" applyAlignment="1">
      <alignment horizontal="center" vertical="center"/>
    </xf>
    <xf numFmtId="1" fontId="40" fillId="2" borderId="241" xfId="0" applyNumberFormat="1" applyFont="1" applyFill="1" applyBorder="1" applyAlignment="1">
      <alignment horizontal="center" vertical="center" wrapText="1"/>
    </xf>
    <xf numFmtId="1" fontId="40" fillId="2" borderId="175" xfId="0" applyNumberFormat="1" applyFont="1" applyFill="1" applyBorder="1" applyAlignment="1">
      <alignment horizontal="center" vertical="center" wrapText="1"/>
    </xf>
    <xf numFmtId="1" fontId="40" fillId="2" borderId="166" xfId="0" applyNumberFormat="1" applyFont="1" applyFill="1" applyBorder="1" applyAlignment="1">
      <alignment horizontal="center" vertical="center" wrapText="1"/>
    </xf>
    <xf numFmtId="0" fontId="40" fillId="0" borderId="182" xfId="0" applyFont="1" applyBorder="1" applyAlignment="1">
      <alignment vertical="center"/>
    </xf>
    <xf numFmtId="0" fontId="40" fillId="0" borderId="137" xfId="0" applyFont="1" applyBorder="1" applyAlignment="1">
      <alignment vertical="center" wrapText="1"/>
    </xf>
    <xf numFmtId="1" fontId="43" fillId="2" borderId="242" xfId="0" applyNumberFormat="1" applyFont="1" applyFill="1" applyBorder="1" applyAlignment="1">
      <alignment horizontal="center" vertical="center" wrapText="1"/>
    </xf>
    <xf numFmtId="0" fontId="39" fillId="2" borderId="243" xfId="0" applyFont="1" applyFill="1" applyBorder="1" applyAlignment="1">
      <alignment horizontal="center" vertical="center" wrapText="1"/>
    </xf>
    <xf numFmtId="0" fontId="39" fillId="2" borderId="123" xfId="0" applyFont="1" applyFill="1" applyBorder="1" applyAlignment="1">
      <alignment horizontal="center" vertical="center" wrapText="1"/>
    </xf>
    <xf numFmtId="0" fontId="40" fillId="0" borderId="140" xfId="0" applyFont="1" applyBorder="1" applyAlignment="1">
      <alignment wrapText="1"/>
    </xf>
    <xf numFmtId="0" fontId="39" fillId="6" borderId="134" xfId="0" applyFont="1" applyFill="1" applyBorder="1" applyAlignment="1">
      <alignment vertical="center" wrapText="1"/>
    </xf>
    <xf numFmtId="0" fontId="40" fillId="0" borderId="140" xfId="0" applyFont="1" applyBorder="1" applyAlignment="1">
      <alignment horizontal="left" vertical="center" wrapText="1"/>
    </xf>
    <xf numFmtId="0" fontId="39" fillId="6" borderId="140" xfId="0" applyFont="1" applyFill="1" applyBorder="1" applyAlignment="1">
      <alignment vertical="center" wrapText="1"/>
    </xf>
    <xf numFmtId="0" fontId="39" fillId="6" borderId="55" xfId="0" applyFont="1" applyFill="1" applyBorder="1" applyAlignment="1">
      <alignment vertical="center" wrapText="1"/>
    </xf>
    <xf numFmtId="0" fontId="39" fillId="6" borderId="235" xfId="0" applyFont="1" applyFill="1" applyBorder="1" applyAlignment="1">
      <alignment vertical="center" wrapText="1"/>
    </xf>
    <xf numFmtId="1" fontId="43" fillId="2" borderId="244" xfId="0" applyNumberFormat="1" applyFont="1" applyFill="1" applyBorder="1" applyAlignment="1">
      <alignment horizontal="center" vertical="center" wrapText="1"/>
    </xf>
    <xf numFmtId="1" fontId="43" fillId="2" borderId="245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0" fontId="40" fillId="0" borderId="151" xfId="0" applyFont="1" applyBorder="1" applyAlignment="1">
      <alignment wrapText="1"/>
    </xf>
    <xf numFmtId="0" fontId="40" fillId="0" borderId="122" xfId="0" applyFont="1" applyBorder="1" applyAlignment="1">
      <alignment wrapText="1"/>
    </xf>
    <xf numFmtId="0" fontId="40" fillId="6" borderId="151" xfId="0" applyFont="1" applyFill="1" applyBorder="1" applyAlignment="1">
      <alignment vertical="center" wrapText="1"/>
    </xf>
    <xf numFmtId="0" fontId="41" fillId="0" borderId="122" xfId="0" applyFont="1" applyBorder="1" applyAlignment="1">
      <alignment wrapText="1"/>
    </xf>
    <xf numFmtId="1" fontId="43" fillId="2" borderId="175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41" fillId="6" borderId="87" xfId="0" applyFont="1" applyFill="1" applyBorder="1" applyAlignment="1">
      <alignment vertical="center" wrapText="1"/>
    </xf>
    <xf numFmtId="0" fontId="41" fillId="6" borderId="122" xfId="0" applyFont="1" applyFill="1" applyBorder="1" applyAlignment="1">
      <alignment vertical="center" wrapText="1"/>
    </xf>
    <xf numFmtId="0" fontId="41" fillId="6" borderId="79" xfId="0" applyFont="1" applyFill="1" applyBorder="1" applyAlignment="1">
      <alignment vertical="center" wrapText="1"/>
    </xf>
    <xf numFmtId="1" fontId="43" fillId="2" borderId="176" xfId="0" applyNumberFormat="1" applyFont="1" applyFill="1" applyBorder="1" applyAlignment="1">
      <alignment horizontal="center" vertical="center" wrapText="1"/>
    </xf>
    <xf numFmtId="0" fontId="46" fillId="2" borderId="79" xfId="0" applyFont="1" applyFill="1" applyBorder="1" applyAlignment="1">
      <alignment horizontal="center" vertical="center"/>
    </xf>
    <xf numFmtId="0" fontId="39" fillId="2" borderId="167" xfId="0" applyFont="1" applyFill="1" applyBorder="1" applyAlignment="1">
      <alignment horizontal="center" vertical="center" wrapText="1"/>
    </xf>
    <xf numFmtId="0" fontId="39" fillId="2" borderId="211" xfId="0" applyFont="1" applyFill="1" applyBorder="1" applyAlignment="1">
      <alignment horizontal="center" vertical="center" wrapText="1"/>
    </xf>
    <xf numFmtId="0" fontId="39" fillId="2" borderId="246" xfId="0" applyFont="1" applyFill="1" applyBorder="1" applyAlignment="1">
      <alignment horizontal="center" vertical="center" wrapText="1"/>
    </xf>
    <xf numFmtId="0" fontId="39" fillId="2" borderId="81" xfId="0" applyFont="1" applyFill="1" applyBorder="1" applyAlignment="1">
      <alignment horizontal="center" vertical="center" wrapText="1"/>
    </xf>
    <xf numFmtId="0" fontId="43" fillId="3" borderId="146" xfId="0" applyFont="1" applyFill="1" applyBorder="1" applyAlignment="1">
      <alignment horizontal="center" vertical="center" wrapText="1"/>
    </xf>
    <xf numFmtId="0" fontId="43" fillId="3" borderId="50" xfId="0" applyFont="1" applyFill="1" applyBorder="1" applyAlignment="1">
      <alignment horizontal="center" vertical="center" wrapText="1"/>
    </xf>
    <xf numFmtId="0" fontId="43" fillId="3" borderId="145" xfId="0" applyFont="1" applyFill="1" applyBorder="1" applyAlignment="1">
      <alignment horizontal="center" vertical="center" wrapText="1"/>
    </xf>
    <xf numFmtId="0" fontId="43" fillId="3" borderId="138" xfId="0" applyFont="1" applyFill="1" applyBorder="1" applyAlignment="1">
      <alignment horizontal="center" vertical="center" wrapText="1"/>
    </xf>
    <xf numFmtId="0" fontId="43" fillId="3" borderId="139" xfId="0" applyFont="1" applyFill="1" applyBorder="1" applyAlignment="1">
      <alignment horizontal="center" vertical="center" wrapText="1"/>
    </xf>
    <xf numFmtId="0" fontId="43" fillId="3" borderId="111" xfId="0" applyFont="1" applyFill="1" applyBorder="1" applyAlignment="1">
      <alignment horizontal="center" vertical="center" wrapText="1"/>
    </xf>
    <xf numFmtId="0" fontId="43" fillId="3" borderId="112" xfId="0" applyFont="1" applyFill="1" applyBorder="1" applyAlignment="1">
      <alignment horizontal="center" vertical="center" wrapText="1"/>
    </xf>
    <xf numFmtId="0" fontId="4" fillId="3" borderId="136" xfId="0" applyFont="1" applyFill="1" applyBorder="1" applyAlignment="1">
      <alignment horizontal="center"/>
    </xf>
    <xf numFmtId="0" fontId="43" fillId="3" borderId="102" xfId="0" applyFont="1" applyFill="1" applyBorder="1" applyAlignment="1">
      <alignment horizontal="center" vertical="center" wrapText="1"/>
    </xf>
    <xf numFmtId="0" fontId="39" fillId="2" borderId="83" xfId="0" applyFont="1" applyFill="1" applyBorder="1" applyAlignment="1">
      <alignment horizontal="center" vertical="center" wrapText="1"/>
    </xf>
    <xf numFmtId="1" fontId="39" fillId="2" borderId="174" xfId="0" applyNumberFormat="1" applyFont="1" applyFill="1" applyBorder="1" applyAlignment="1">
      <alignment horizontal="center" vertical="center" wrapText="1"/>
    </xf>
    <xf numFmtId="0" fontId="10" fillId="2" borderId="126" xfId="2" applyFont="1" applyFill="1" applyBorder="1" applyAlignment="1">
      <alignment vertical="center"/>
    </xf>
    <xf numFmtId="0" fontId="39" fillId="2" borderId="173" xfId="0" applyFont="1" applyFill="1" applyBorder="1" applyAlignment="1">
      <alignment horizontal="center" vertical="center" wrapText="1"/>
    </xf>
    <xf numFmtId="0" fontId="39" fillId="2" borderId="247" xfId="0" applyFont="1" applyFill="1" applyBorder="1" applyAlignment="1">
      <alignment horizontal="center" vertical="center" wrapText="1"/>
    </xf>
    <xf numFmtId="0" fontId="39" fillId="2" borderId="248" xfId="0" applyFont="1" applyFill="1" applyBorder="1" applyAlignment="1">
      <alignment horizontal="center" vertical="center" wrapText="1"/>
    </xf>
    <xf numFmtId="1" fontId="13" fillId="3" borderId="8" xfId="0" applyNumberFormat="1" applyFont="1" applyFill="1" applyBorder="1" applyAlignment="1">
      <alignment horizontal="center" vertical="center" wrapText="1"/>
    </xf>
    <xf numFmtId="0" fontId="57" fillId="0" borderId="0" xfId="0" applyFont="1"/>
    <xf numFmtId="0" fontId="30" fillId="6" borderId="0" xfId="0" applyFont="1" applyFill="1" applyAlignment="1">
      <alignment horizontal="left" vertical="center" wrapText="1"/>
    </xf>
    <xf numFmtId="0" fontId="40" fillId="0" borderId="0" xfId="2" applyFont="1" applyAlignment="1">
      <alignment horizontal="left" vertical="center"/>
    </xf>
    <xf numFmtId="0" fontId="40" fillId="2" borderId="0" xfId="2" applyFont="1" applyFill="1" applyAlignment="1">
      <alignment horizontal="left" vertical="center" wrapText="1"/>
    </xf>
    <xf numFmtId="0" fontId="40" fillId="6" borderId="0" xfId="2" applyFont="1" applyFill="1" applyAlignment="1">
      <alignment horizontal="left" vertical="center"/>
    </xf>
    <xf numFmtId="0" fontId="40" fillId="2" borderId="0" xfId="2" applyFont="1" applyFill="1" applyAlignment="1">
      <alignment horizontal="left" vertical="center"/>
    </xf>
    <xf numFmtId="0" fontId="58" fillId="2" borderId="0" xfId="2" applyFont="1" applyFill="1" applyAlignment="1">
      <alignment vertical="center" wrapText="1"/>
    </xf>
    <xf numFmtId="0" fontId="40" fillId="2" borderId="0" xfId="0" applyFont="1" applyFill="1" applyAlignment="1">
      <alignment horizontal="left" vertical="center"/>
    </xf>
    <xf numFmtId="0" fontId="39" fillId="2" borderId="135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1" fontId="34" fillId="2" borderId="37" xfId="0" applyNumberFormat="1" applyFont="1" applyFill="1" applyBorder="1" applyAlignment="1">
      <alignment horizontal="center" vertical="center" wrapText="1"/>
    </xf>
    <xf numFmtId="1" fontId="34" fillId="2" borderId="85" xfId="0" applyNumberFormat="1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39" fillId="3" borderId="42" xfId="0" applyFont="1" applyFill="1" applyBorder="1" applyAlignment="1">
      <alignment horizontal="center" vertical="center" wrapText="1"/>
    </xf>
    <xf numFmtId="0" fontId="39" fillId="17" borderId="42" xfId="0" applyFont="1" applyFill="1" applyBorder="1" applyAlignment="1">
      <alignment horizontal="center" vertical="center" wrapText="1"/>
    </xf>
    <xf numFmtId="0" fontId="13" fillId="17" borderId="30" xfId="0" applyFont="1" applyFill="1" applyBorder="1" applyAlignment="1">
      <alignment horizontal="center" vertical="center" wrapText="1"/>
    </xf>
    <xf numFmtId="0" fontId="39" fillId="17" borderId="76" xfId="0" applyFont="1" applyFill="1" applyBorder="1" applyAlignment="1">
      <alignment horizontal="center" vertical="center" wrapText="1"/>
    </xf>
    <xf numFmtId="0" fontId="59" fillId="3" borderId="76" xfId="0" applyFont="1" applyFill="1" applyBorder="1" applyAlignment="1">
      <alignment horizontal="center" vertical="center" wrapText="1"/>
    </xf>
    <xf numFmtId="0" fontId="39" fillId="3" borderId="48" xfId="0" applyFont="1" applyFill="1" applyBorder="1" applyAlignment="1">
      <alignment horizontal="center" vertical="center" wrapText="1"/>
    </xf>
    <xf numFmtId="0" fontId="39" fillId="17" borderId="47" xfId="0" applyFont="1" applyFill="1" applyBorder="1" applyAlignment="1">
      <alignment horizontal="center" vertical="center" wrapText="1"/>
    </xf>
    <xf numFmtId="0" fontId="40" fillId="0" borderId="151" xfId="0" applyFont="1" applyBorder="1" applyAlignment="1">
      <alignment vertical="center" wrapText="1"/>
    </xf>
    <xf numFmtId="0" fontId="40" fillId="0" borderId="0" xfId="0" applyFont="1" applyAlignment="1">
      <alignment horizontal="left" vertical="center"/>
    </xf>
    <xf numFmtId="1" fontId="14" fillId="3" borderId="166" xfId="0" applyNumberFormat="1" applyFont="1" applyFill="1" applyBorder="1" applyAlignment="1">
      <alignment horizontal="center" vertical="center" wrapText="1"/>
    </xf>
    <xf numFmtId="1" fontId="13" fillId="3" borderId="100" xfId="0" applyNumberFormat="1" applyFont="1" applyFill="1" applyBorder="1" applyAlignment="1">
      <alignment horizontal="center" vertical="center" wrapText="1"/>
    </xf>
    <xf numFmtId="0" fontId="13" fillId="3" borderId="9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3" fillId="7" borderId="89" xfId="0" applyFont="1" applyFill="1" applyBorder="1" applyAlignment="1">
      <alignment horizontal="center" vertical="center" wrapText="1"/>
    </xf>
    <xf numFmtId="0" fontId="13" fillId="7" borderId="88" xfId="0" applyFont="1" applyFill="1" applyBorder="1" applyAlignment="1">
      <alignment horizontal="center" vertical="center" wrapText="1"/>
    </xf>
    <xf numFmtId="0" fontId="13" fillId="7" borderId="93" xfId="0" applyFont="1" applyFill="1" applyBorder="1" applyAlignment="1">
      <alignment horizontal="center" vertical="center" wrapText="1"/>
    </xf>
    <xf numFmtId="1" fontId="14" fillId="2" borderId="60" xfId="0" applyNumberFormat="1" applyFont="1" applyFill="1" applyBorder="1" applyAlignment="1">
      <alignment horizontal="center" vertical="center"/>
    </xf>
    <xf numFmtId="1" fontId="14" fillId="2" borderId="75" xfId="0" applyNumberFormat="1" applyFont="1" applyFill="1" applyBorder="1" applyAlignment="1">
      <alignment horizontal="center" vertical="center"/>
    </xf>
    <xf numFmtId="0" fontId="13" fillId="7" borderId="90" xfId="0" applyFont="1" applyFill="1" applyBorder="1" applyAlignment="1">
      <alignment horizontal="center" vertical="center" wrapText="1"/>
    </xf>
    <xf numFmtId="0" fontId="13" fillId="7" borderId="87" xfId="0" applyFont="1" applyFill="1" applyBorder="1" applyAlignment="1">
      <alignment horizontal="center" vertical="center" wrapText="1"/>
    </xf>
    <xf numFmtId="0" fontId="13" fillId="7" borderId="94" xfId="0" applyFont="1" applyFill="1" applyBorder="1" applyAlignment="1">
      <alignment horizontal="center" vertical="center" wrapText="1"/>
    </xf>
    <xf numFmtId="0" fontId="37" fillId="7" borderId="90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textRotation="90"/>
    </xf>
    <xf numFmtId="0" fontId="7" fillId="3" borderId="10" xfId="0" applyFont="1" applyFill="1" applyBorder="1" applyAlignment="1">
      <alignment horizontal="center" textRotation="90"/>
    </xf>
    <xf numFmtId="0" fontId="7" fillId="3" borderId="66" xfId="0" applyFont="1" applyFill="1" applyBorder="1" applyAlignment="1">
      <alignment horizontal="center" textRotation="90"/>
    </xf>
    <xf numFmtId="0" fontId="4" fillId="2" borderId="25" xfId="0" applyFont="1" applyFill="1" applyBorder="1" applyAlignment="1">
      <alignment horizontal="center" textRotation="90" wrapText="1"/>
    </xf>
    <xf numFmtId="0" fontId="4" fillId="2" borderId="33" xfId="0" applyFont="1" applyFill="1" applyBorder="1" applyAlignment="1">
      <alignment horizontal="center" textRotation="90" wrapText="1"/>
    </xf>
    <xf numFmtId="0" fontId="4" fillId="2" borderId="43" xfId="0" applyFont="1" applyFill="1" applyBorder="1" applyAlignment="1">
      <alignment horizontal="center" textRotation="90" wrapText="1"/>
    </xf>
    <xf numFmtId="0" fontId="4" fillId="2" borderId="7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3" borderId="56" xfId="0" applyFont="1" applyFill="1" applyBorder="1" applyAlignment="1">
      <alignment horizontal="center" textRotation="90"/>
    </xf>
    <xf numFmtId="0" fontId="7" fillId="3" borderId="11" xfId="0" applyFont="1" applyFill="1" applyBorder="1" applyAlignment="1">
      <alignment horizontal="center" textRotation="90"/>
    </xf>
    <xf numFmtId="0" fontId="7" fillId="3" borderId="67" xfId="0" applyFont="1" applyFill="1" applyBorder="1" applyAlignment="1">
      <alignment horizontal="center" textRotation="90"/>
    </xf>
    <xf numFmtId="0" fontId="7" fillId="2" borderId="21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7" borderId="3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textRotation="90" wrapText="1"/>
    </xf>
    <xf numFmtId="0" fontId="4" fillId="2" borderId="52" xfId="0" applyFont="1" applyFill="1" applyBorder="1" applyAlignment="1">
      <alignment horizontal="center" textRotation="90" wrapText="1"/>
    </xf>
    <xf numFmtId="0" fontId="4" fillId="2" borderId="53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3" fillId="7" borderId="69" xfId="0" applyFont="1" applyFill="1" applyBorder="1" applyAlignment="1">
      <alignment horizontal="center" vertical="center" wrapText="1"/>
    </xf>
    <xf numFmtId="0" fontId="13" fillId="7" borderId="40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vertical="top" wrapText="1"/>
    </xf>
    <xf numFmtId="0" fontId="12" fillId="2" borderId="0" xfId="0" applyFont="1" applyFill="1" applyAlignment="1">
      <alignment horizontal="right" vertical="top" wrapText="1"/>
    </xf>
    <xf numFmtId="0" fontId="20" fillId="2" borderId="0" xfId="0" applyFont="1" applyFill="1" applyAlignment="1">
      <alignment horizontal="right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textRotation="90" wrapText="1"/>
    </xf>
    <xf numFmtId="0" fontId="4" fillId="2" borderId="28" xfId="0" applyFont="1" applyFill="1" applyBorder="1" applyAlignment="1">
      <alignment horizontal="center" textRotation="90" wrapText="1"/>
    </xf>
    <xf numFmtId="0" fontId="4" fillId="2" borderId="37" xfId="0" applyFont="1" applyFill="1" applyBorder="1" applyAlignment="1">
      <alignment horizontal="center" textRotation="90" wrapText="1"/>
    </xf>
    <xf numFmtId="0" fontId="4" fillId="2" borderId="61" xfId="0" applyFont="1" applyFill="1" applyBorder="1" applyAlignment="1">
      <alignment horizontal="center" textRotation="90" wrapText="1"/>
    </xf>
    <xf numFmtId="0" fontId="4" fillId="2" borderId="69" xfId="0" applyFont="1" applyFill="1" applyBorder="1" applyAlignment="1">
      <alignment horizontal="center" textRotation="90" wrapText="1"/>
    </xf>
    <xf numFmtId="0" fontId="7" fillId="3" borderId="57" xfId="0" applyFont="1" applyFill="1" applyBorder="1" applyAlignment="1">
      <alignment horizontal="center" textRotation="90"/>
    </xf>
    <xf numFmtId="0" fontId="7" fillId="3" borderId="12" xfId="0" applyFont="1" applyFill="1" applyBorder="1" applyAlignment="1">
      <alignment horizontal="center" textRotation="90"/>
    </xf>
    <xf numFmtId="0" fontId="7" fillId="3" borderId="177" xfId="0" applyFont="1" applyFill="1" applyBorder="1" applyAlignment="1">
      <alignment horizontal="center" textRotation="90"/>
    </xf>
    <xf numFmtId="0" fontId="5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textRotation="90" wrapText="1"/>
    </xf>
    <xf numFmtId="0" fontId="4" fillId="2" borderId="11" xfId="0" applyFont="1" applyFill="1" applyBorder="1" applyAlignment="1">
      <alignment horizontal="center" textRotation="90" wrapText="1"/>
    </xf>
    <xf numFmtId="0" fontId="4" fillId="2" borderId="67" xfId="0" applyFont="1" applyFill="1" applyBorder="1" applyAlignment="1">
      <alignment horizontal="center" textRotation="90" wrapText="1"/>
    </xf>
    <xf numFmtId="0" fontId="4" fillId="2" borderId="21" xfId="0" applyFont="1" applyFill="1" applyBorder="1" applyAlignment="1">
      <alignment horizontal="center" textRotation="90" wrapText="1"/>
    </xf>
    <xf numFmtId="0" fontId="4" fillId="2" borderId="30" xfId="0" applyFont="1" applyFill="1" applyBorder="1" applyAlignment="1">
      <alignment horizontal="center" textRotation="90" wrapText="1"/>
    </xf>
    <xf numFmtId="0" fontId="4" fillId="2" borderId="42" xfId="0" applyFont="1" applyFill="1" applyBorder="1" applyAlignment="1">
      <alignment horizontal="center" textRotation="90" wrapText="1"/>
    </xf>
    <xf numFmtId="0" fontId="7" fillId="2" borderId="2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textRotation="90" wrapText="1"/>
    </xf>
    <xf numFmtId="0" fontId="4" fillId="2" borderId="31" xfId="0" applyFont="1" applyFill="1" applyBorder="1" applyAlignment="1">
      <alignment horizontal="center" textRotation="90" wrapText="1"/>
    </xf>
    <xf numFmtId="0" fontId="4" fillId="2" borderId="44" xfId="0" applyFont="1" applyFill="1" applyBorder="1" applyAlignment="1">
      <alignment horizontal="center" textRotation="90" wrapText="1"/>
    </xf>
    <xf numFmtId="0" fontId="43" fillId="4" borderId="90" xfId="4" applyFont="1" applyFill="1" applyBorder="1" applyAlignment="1">
      <alignment horizontal="center" vertical="center" wrapText="1"/>
    </xf>
    <xf numFmtId="0" fontId="43" fillId="4" borderId="87" xfId="4" applyFont="1" applyFill="1" applyBorder="1" applyAlignment="1">
      <alignment horizontal="center" vertical="center" wrapText="1"/>
    </xf>
    <xf numFmtId="0" fontId="43" fillId="4" borderId="0" xfId="4" applyFont="1" applyFill="1" applyAlignment="1">
      <alignment horizontal="center" vertical="center" wrapText="1"/>
    </xf>
    <xf numFmtId="0" fontId="43" fillId="4" borderId="134" xfId="4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16" fillId="4" borderId="89" xfId="4" applyFont="1" applyFill="1" applyBorder="1" applyAlignment="1">
      <alignment horizontal="center" vertical="center" wrapText="1"/>
    </xf>
    <xf numFmtId="0" fontId="16" fillId="4" borderId="88" xfId="4" applyFont="1" applyFill="1" applyBorder="1" applyAlignment="1">
      <alignment horizontal="center" vertical="center" wrapText="1"/>
    </xf>
    <xf numFmtId="0" fontId="16" fillId="4" borderId="87" xfId="4" applyFont="1" applyFill="1" applyBorder="1" applyAlignment="1">
      <alignment horizontal="center" vertical="center" wrapText="1"/>
    </xf>
    <xf numFmtId="0" fontId="16" fillId="4" borderId="94" xfId="4" applyFont="1" applyFill="1" applyBorder="1" applyAlignment="1">
      <alignment horizontal="center" vertical="center" wrapText="1"/>
    </xf>
    <xf numFmtId="0" fontId="43" fillId="4" borderId="15" xfId="4" applyFont="1" applyFill="1" applyBorder="1" applyAlignment="1">
      <alignment horizontal="center" vertical="center" wrapText="1"/>
    </xf>
    <xf numFmtId="0" fontId="43" fillId="4" borderId="71" xfId="4" applyFont="1" applyFill="1" applyBorder="1" applyAlignment="1">
      <alignment horizontal="center" vertical="center" wrapText="1"/>
    </xf>
    <xf numFmtId="0" fontId="43" fillId="4" borderId="55" xfId="4" applyFont="1" applyFill="1" applyBorder="1" applyAlignment="1">
      <alignment horizontal="center" vertical="center" wrapText="1"/>
    </xf>
    <xf numFmtId="0" fontId="43" fillId="4" borderId="89" xfId="4" applyFont="1" applyFill="1" applyBorder="1" applyAlignment="1">
      <alignment horizontal="center" vertical="center" wrapText="1"/>
    </xf>
    <xf numFmtId="0" fontId="43" fillId="4" borderId="88" xfId="4" applyFont="1" applyFill="1" applyBorder="1" applyAlignment="1">
      <alignment horizontal="center" vertical="center" wrapText="1"/>
    </xf>
    <xf numFmtId="0" fontId="43" fillId="4" borderId="93" xfId="4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textRotation="90" wrapText="1"/>
    </xf>
    <xf numFmtId="0" fontId="4" fillId="2" borderId="15" xfId="0" applyFont="1" applyFill="1" applyBorder="1" applyAlignment="1">
      <alignment horizontal="center" textRotation="90" wrapText="1"/>
    </xf>
    <xf numFmtId="0" fontId="4" fillId="2" borderId="60" xfId="0" applyFont="1" applyFill="1" applyBorder="1" applyAlignment="1">
      <alignment horizontal="center" textRotation="90" wrapText="1"/>
    </xf>
    <xf numFmtId="0" fontId="43" fillId="4" borderId="70" xfId="4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vertical="center"/>
    </xf>
    <xf numFmtId="0" fontId="6" fillId="2" borderId="62" xfId="0" applyFont="1" applyFill="1" applyBorder="1" applyAlignment="1">
      <alignment vertical="center"/>
    </xf>
    <xf numFmtId="0" fontId="6" fillId="2" borderId="63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textRotation="90" wrapTex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 wrapText="1"/>
    </xf>
    <xf numFmtId="0" fontId="4" fillId="3" borderId="75" xfId="0" applyFont="1" applyFill="1" applyBorder="1" applyAlignment="1">
      <alignment horizontal="center" vertical="center" wrapText="1"/>
    </xf>
    <xf numFmtId="0" fontId="42" fillId="4" borderId="90" xfId="4" applyFont="1" applyFill="1" applyBorder="1" applyAlignment="1">
      <alignment horizontal="center" vertical="center" wrapText="1"/>
    </xf>
    <xf numFmtId="0" fontId="43" fillId="4" borderId="94" xfId="4" applyFont="1" applyFill="1" applyBorder="1" applyAlignment="1">
      <alignment horizontal="center" vertical="center" wrapText="1"/>
    </xf>
    <xf numFmtId="0" fontId="43" fillId="4" borderId="136" xfId="4" applyFont="1" applyFill="1" applyBorder="1" applyAlignment="1">
      <alignment horizontal="center" vertical="center" wrapText="1"/>
    </xf>
    <xf numFmtId="0" fontId="43" fillId="4" borderId="92" xfId="4" applyFont="1" applyFill="1" applyBorder="1" applyAlignment="1">
      <alignment horizontal="center" vertical="center" wrapText="1"/>
    </xf>
    <xf numFmtId="0" fontId="43" fillId="4" borderId="106" xfId="4" applyFont="1" applyFill="1" applyBorder="1" applyAlignment="1">
      <alignment horizontal="center" vertical="center" wrapText="1"/>
    </xf>
    <xf numFmtId="0" fontId="43" fillId="4" borderId="1" xfId="4" applyFont="1" applyFill="1" applyBorder="1" applyAlignment="1">
      <alignment horizontal="center" vertical="center" wrapText="1"/>
    </xf>
    <xf numFmtId="0" fontId="43" fillId="4" borderId="2" xfId="4" applyFont="1" applyFill="1" applyBorder="1" applyAlignment="1">
      <alignment horizontal="center" vertical="center" wrapText="1"/>
    </xf>
    <xf numFmtId="0" fontId="43" fillId="4" borderId="74" xfId="4" applyFont="1" applyFill="1" applyBorder="1" applyAlignment="1">
      <alignment horizontal="center" vertical="center" wrapText="1"/>
    </xf>
    <xf numFmtId="0" fontId="43" fillId="4" borderId="3" xfId="4" applyFont="1" applyFill="1" applyBorder="1" applyAlignment="1">
      <alignment horizontal="center" vertical="center" wrapText="1"/>
    </xf>
    <xf numFmtId="0" fontId="43" fillId="4" borderId="60" xfId="4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textRotation="90"/>
    </xf>
    <xf numFmtId="0" fontId="7" fillId="3" borderId="52" xfId="0" applyFont="1" applyFill="1" applyBorder="1" applyAlignment="1">
      <alignment horizontal="center" textRotation="90"/>
    </xf>
    <xf numFmtId="0" fontId="7" fillId="3" borderId="53" xfId="0" applyFont="1" applyFill="1" applyBorder="1" applyAlignment="1">
      <alignment horizontal="center" textRotation="90"/>
    </xf>
  </cellXfs>
  <cellStyles count="5">
    <cellStyle name="Normalny" xfId="0" builtinId="0"/>
    <cellStyle name="Normalny 2" xfId="1" xr:uid="{00000000-0005-0000-0000-000001000000}"/>
    <cellStyle name="Normalny_geografia - 2013-2014 - wariacje na temat AR" xfId="2" xr:uid="{00000000-0005-0000-0000-000002000000}"/>
    <cellStyle name="Normalny_lic-2013-14-krk-7-01-2013" xfId="3" xr:uid="{00000000-0005-0000-0000-000003000000}"/>
    <cellStyle name="TableStyleLight1_mgr-GO-2013-14-krk" xfId="4" xr:uid="{00000000-0005-0000-0000-000004000000}"/>
  </cellStyles>
  <dxfs count="0"/>
  <tableStyles count="0" defaultTableStyle="TableStyleMedium9" defaultPivotStyle="PivotStyleLight16"/>
  <colors>
    <mruColors>
      <color rgb="FF2197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33</xdr:col>
      <xdr:colOff>0</xdr:colOff>
      <xdr:row>0</xdr:row>
      <xdr:rowOff>0</xdr:rowOff>
    </xdr:to>
    <xdr:sp macro="" textlink="">
      <xdr:nvSpPr>
        <xdr:cNvPr id="8240" name="pole tekstowe 1">
          <a:extLst>
            <a:ext uri="{FF2B5EF4-FFF2-40B4-BE49-F238E27FC236}">
              <a16:creationId xmlns:a16="http://schemas.microsoft.com/office/drawing/2014/main" id="{3724D3F4-E833-1EAB-7972-89E01026940C}"/>
            </a:ext>
          </a:extLst>
        </xdr:cNvPr>
        <xdr:cNvSpPr txBox="1">
          <a:spLocks noChangeArrowheads="1"/>
        </xdr:cNvSpPr>
      </xdr:nvSpPr>
      <xdr:spPr bwMode="auto">
        <a:xfrm>
          <a:off x="10029825" y="0"/>
          <a:ext cx="0" cy="0"/>
        </a:xfrm>
        <a:prstGeom prst="rect">
          <a:avLst/>
        </a:prstGeom>
        <a:solidFill>
          <a:srgbClr val="F2F2F2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A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godziny kontaktowe z nauczycielem akademickim (suma wykładów i ćwiczeń)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B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przygotowanie do ćwiczeń (studenta)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C 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- opracowania danych, zadań, map, przygotowanie indywidualnej prezentacji, eseju, itd. (przez studenta)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D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czytanie wskazanej literatury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E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Przygotowaie do egzaminu /zaliczenia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F 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- suma godzin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G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liczba punktów ECTS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13313" name="pole tekstowe 1">
          <a:extLst>
            <a:ext uri="{FF2B5EF4-FFF2-40B4-BE49-F238E27FC236}">
              <a16:creationId xmlns:a16="http://schemas.microsoft.com/office/drawing/2014/main" id="{175967A7-9571-B5FD-5C85-21239E9C1E80}"/>
            </a:ext>
          </a:extLst>
        </xdr:cNvPr>
        <xdr:cNvSpPr txBox="1">
          <a:spLocks noChangeArrowheads="1"/>
        </xdr:cNvSpPr>
      </xdr:nvSpPr>
      <xdr:spPr bwMode="auto">
        <a:xfrm>
          <a:off x="10067925" y="0"/>
          <a:ext cx="0" cy="0"/>
        </a:xfrm>
        <a:prstGeom prst="rect">
          <a:avLst/>
        </a:prstGeom>
        <a:solidFill>
          <a:srgbClr val="F2F2F2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A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godziny kontaktowe z nauczycielem akademickim (suma wykładów i ćwiczeń)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B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przygotowanie do ćwiczeń (studenta)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C 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- opracowania danych, zadań, map, przygotowanie indywidualnej prezentacji, eseju, itd. (przez studenta)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D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czytanie wskazanej literatury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E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Przygotowaie do egzaminu /zaliczenia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F 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- suma godzin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G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liczba punktów ECTS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03"/>
  <sheetViews>
    <sheetView showGridLines="0" tabSelected="1" topLeftCell="A5" zoomScale="115" zoomScaleNormal="115" zoomScaleSheetLayoutView="110" zoomScalePageLayoutView="70" workbookViewId="0">
      <pane ySplit="1" topLeftCell="A16" activePane="bottomLeft" state="frozen"/>
      <selection pane="bottomLeft" activeCell="A31" sqref="A31:XFD31"/>
    </sheetView>
  </sheetViews>
  <sheetFormatPr defaultColWidth="9" defaultRowHeight="15" customHeight="1"/>
  <cols>
    <col min="1" max="1" width="5.25" style="4" customWidth="1"/>
    <col min="2" max="2" width="22.25" style="82" customWidth="1"/>
    <col min="3" max="3" width="3.875" style="79" customWidth="1"/>
    <col min="4" max="4" width="4.25" style="79" customWidth="1"/>
    <col min="5" max="5" width="7" style="79" customWidth="1"/>
    <col min="6" max="7" width="4.375" style="79" customWidth="1"/>
    <col min="8" max="8" width="3.875" style="79" customWidth="1"/>
    <col min="9" max="9" width="4.125" style="79" customWidth="1"/>
    <col min="10" max="10" width="4.25" style="79" customWidth="1"/>
    <col min="11" max="23" width="3.5" style="79" customWidth="1"/>
    <col min="24" max="24" width="4.125" style="79" customWidth="1"/>
    <col min="25" max="25" width="3.25" style="5" customWidth="1"/>
    <col min="26" max="26" width="3.375" style="5" customWidth="1"/>
    <col min="27" max="29" width="3.125" style="5" customWidth="1"/>
    <col min="30" max="30" width="3.375" style="5" customWidth="1"/>
    <col min="31" max="31" width="3.5" style="5" customWidth="1"/>
    <col min="32" max="32" width="21.5" style="383" customWidth="1"/>
    <col min="33" max="33" width="29.25" style="333" customWidth="1"/>
    <col min="34" max="34" width="36" style="334" bestFit="1" customWidth="1"/>
    <col min="35" max="39" width="9" style="334"/>
    <col min="40" max="40" width="24" style="334" bestFit="1" customWidth="1"/>
    <col min="41" max="41" width="26.75" style="334" bestFit="1" customWidth="1"/>
    <col min="42" max="42" width="33.75" style="334" bestFit="1" customWidth="1"/>
    <col min="43" max="43" width="9" style="334"/>
    <col min="44" max="16384" width="9" style="1"/>
  </cols>
  <sheetData>
    <row r="1" spans="1:43" ht="15" customHeight="1">
      <c r="A1" s="895" t="s">
        <v>0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  <c r="Y1" s="895"/>
      <c r="Z1" s="895"/>
      <c r="AA1" s="895"/>
      <c r="AB1" s="895"/>
      <c r="AC1" s="895"/>
      <c r="AD1" s="895"/>
      <c r="AE1" s="895"/>
      <c r="AF1" s="384"/>
    </row>
    <row r="2" spans="1:43" ht="15" customHeight="1">
      <c r="A2" s="896" t="s">
        <v>1</v>
      </c>
      <c r="B2" s="896"/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896"/>
      <c r="AA2" s="896"/>
      <c r="AB2" s="896"/>
      <c r="AC2" s="896"/>
      <c r="AD2" s="896"/>
      <c r="AE2" s="896"/>
      <c r="AF2" s="385"/>
    </row>
    <row r="3" spans="1:43" ht="15" customHeight="1">
      <c r="A3" s="897" t="s">
        <v>2</v>
      </c>
      <c r="B3" s="897"/>
      <c r="C3" s="897"/>
      <c r="D3" s="897"/>
      <c r="E3" s="897"/>
      <c r="F3" s="897"/>
      <c r="G3" s="897"/>
      <c r="H3" s="897"/>
      <c r="I3" s="897"/>
      <c r="J3" s="897"/>
      <c r="K3" s="897"/>
      <c r="L3" s="897"/>
      <c r="M3" s="897"/>
      <c r="N3" s="897"/>
      <c r="O3" s="897"/>
      <c r="P3" s="897"/>
      <c r="Q3" s="897"/>
      <c r="R3" s="897"/>
      <c r="S3" s="897"/>
      <c r="T3" s="897"/>
      <c r="U3" s="897"/>
      <c r="V3" s="897"/>
      <c r="W3" s="897"/>
      <c r="X3" s="897"/>
      <c r="Y3" s="897"/>
      <c r="Z3" s="897"/>
      <c r="AA3" s="897"/>
      <c r="AB3" s="897"/>
      <c r="AC3" s="897"/>
      <c r="AD3" s="897"/>
      <c r="AE3" s="897"/>
      <c r="AF3" s="386"/>
    </row>
    <row r="4" spans="1:43" ht="15" customHeight="1">
      <c r="A4" s="2"/>
      <c r="B4" s="2"/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87"/>
    </row>
    <row r="5" spans="1:43" ht="15" customHeight="1">
      <c r="A5" s="908" t="s">
        <v>3</v>
      </c>
      <c r="B5" s="909"/>
      <c r="C5" s="909"/>
      <c r="D5" s="909"/>
      <c r="E5" s="909"/>
      <c r="F5" s="909"/>
      <c r="G5" s="909"/>
      <c r="H5" s="909"/>
      <c r="I5" s="909"/>
      <c r="J5" s="909"/>
      <c r="K5" s="909"/>
      <c r="L5" s="909"/>
      <c r="M5" s="909"/>
      <c r="N5" s="909"/>
      <c r="O5" s="909"/>
      <c r="P5" s="909"/>
      <c r="Q5" s="909"/>
      <c r="R5" s="909"/>
      <c r="S5" s="909"/>
      <c r="T5" s="909"/>
      <c r="U5" s="909"/>
      <c r="V5" s="909"/>
      <c r="W5" s="909"/>
      <c r="X5" s="909"/>
      <c r="Y5" s="909"/>
      <c r="Z5" s="909"/>
      <c r="AA5" s="909"/>
      <c r="AB5" s="909"/>
      <c r="AC5" s="909"/>
      <c r="AD5" s="909"/>
      <c r="AE5" s="909"/>
      <c r="AF5" s="381"/>
    </row>
    <row r="6" spans="1:43" ht="15" customHeight="1">
      <c r="A6" s="909" t="s">
        <v>4</v>
      </c>
      <c r="B6" s="909"/>
      <c r="C6" s="909"/>
      <c r="D6" s="909"/>
      <c r="E6" s="909"/>
      <c r="F6" s="909"/>
      <c r="G6" s="909"/>
      <c r="H6" s="909"/>
      <c r="I6" s="909"/>
      <c r="J6" s="909"/>
      <c r="K6" s="909"/>
      <c r="L6" s="909"/>
      <c r="M6" s="909"/>
      <c r="N6" s="909"/>
      <c r="O6" s="909"/>
      <c r="P6" s="909"/>
      <c r="Q6" s="909"/>
      <c r="R6" s="909"/>
      <c r="S6" s="909"/>
      <c r="T6" s="909"/>
      <c r="U6" s="909"/>
      <c r="V6" s="909"/>
      <c r="W6" s="909"/>
      <c r="X6" s="909"/>
      <c r="Y6" s="909"/>
      <c r="Z6" s="909"/>
      <c r="AA6" s="909"/>
      <c r="AB6" s="909"/>
      <c r="AC6" s="909"/>
      <c r="AD6" s="909"/>
      <c r="AE6" s="909"/>
      <c r="AF6" s="381"/>
    </row>
    <row r="7" spans="1:43" ht="15" customHeight="1">
      <c r="B7" s="4"/>
      <c r="C7" s="4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43" s="4" customFormat="1" ht="15" customHeight="1">
      <c r="A8" s="871" t="s">
        <v>5</v>
      </c>
      <c r="B8" s="873" t="s">
        <v>6</v>
      </c>
      <c r="C8" s="886" t="s">
        <v>7</v>
      </c>
      <c r="D8" s="900" t="s">
        <v>8</v>
      </c>
      <c r="E8" s="889" t="s">
        <v>9</v>
      </c>
      <c r="F8" s="890"/>
      <c r="G8" s="890"/>
      <c r="H8" s="890"/>
      <c r="I8" s="890"/>
      <c r="J8" s="891"/>
      <c r="K8" s="898" t="s">
        <v>10</v>
      </c>
      <c r="L8" s="910"/>
      <c r="M8" s="910"/>
      <c r="N8" s="910"/>
      <c r="O8" s="910"/>
      <c r="P8" s="910"/>
      <c r="Q8" s="910"/>
      <c r="R8" s="910"/>
      <c r="S8" s="910"/>
      <c r="T8" s="910"/>
      <c r="U8" s="910"/>
      <c r="V8" s="910"/>
      <c r="W8" s="910"/>
      <c r="X8" s="899"/>
      <c r="Y8" s="911" t="s">
        <v>11</v>
      </c>
      <c r="Z8" s="912"/>
      <c r="AA8" s="912"/>
      <c r="AB8" s="912"/>
      <c r="AC8" s="912"/>
      <c r="AD8" s="912"/>
      <c r="AE8" s="913"/>
      <c r="AF8" s="336"/>
      <c r="AG8" s="337"/>
      <c r="AH8" s="335"/>
      <c r="AI8" s="335"/>
      <c r="AJ8" s="335"/>
      <c r="AK8" s="335"/>
      <c r="AL8" s="335"/>
      <c r="AM8" s="335"/>
      <c r="AN8" s="335"/>
      <c r="AO8" s="335"/>
      <c r="AP8" s="335"/>
      <c r="AQ8" s="335"/>
    </row>
    <row r="9" spans="1:43" s="4" customFormat="1" ht="15" customHeight="1">
      <c r="A9" s="872"/>
      <c r="B9" s="874"/>
      <c r="C9" s="887"/>
      <c r="D9" s="901"/>
      <c r="E9" s="900" t="s">
        <v>12</v>
      </c>
      <c r="F9" s="898" t="s">
        <v>13</v>
      </c>
      <c r="G9" s="910"/>
      <c r="H9" s="910"/>
      <c r="I9" s="910"/>
      <c r="J9" s="899"/>
      <c r="K9" s="917" t="s">
        <v>14</v>
      </c>
      <c r="L9" s="918"/>
      <c r="M9" s="918"/>
      <c r="N9" s="919"/>
      <c r="O9" s="898" t="s">
        <v>15</v>
      </c>
      <c r="P9" s="910"/>
      <c r="Q9" s="910"/>
      <c r="R9" s="899"/>
      <c r="S9" s="898" t="s">
        <v>16</v>
      </c>
      <c r="T9" s="910"/>
      <c r="U9" s="910"/>
      <c r="V9" s="910"/>
      <c r="W9" s="898" t="s">
        <v>17</v>
      </c>
      <c r="X9" s="899"/>
      <c r="Y9" s="914"/>
      <c r="Z9" s="915"/>
      <c r="AA9" s="915"/>
      <c r="AB9" s="915"/>
      <c r="AC9" s="915"/>
      <c r="AD9" s="915"/>
      <c r="AE9" s="916"/>
      <c r="AF9" s="336"/>
      <c r="AG9" s="337"/>
      <c r="AH9" s="335"/>
      <c r="AI9" s="335"/>
      <c r="AJ9" s="335"/>
      <c r="AK9" s="335"/>
      <c r="AL9" s="335"/>
      <c r="AM9" s="335"/>
      <c r="AN9" s="335"/>
      <c r="AO9" s="335"/>
      <c r="AP9" s="335"/>
      <c r="AQ9" s="335"/>
    </row>
    <row r="10" spans="1:43" s="9" customFormat="1" ht="15" customHeight="1">
      <c r="A10" s="872"/>
      <c r="B10" s="874"/>
      <c r="C10" s="887"/>
      <c r="D10" s="901"/>
      <c r="E10" s="903"/>
      <c r="F10" s="868" t="s">
        <v>18</v>
      </c>
      <c r="G10" s="924" t="s">
        <v>19</v>
      </c>
      <c r="H10" s="921" t="s">
        <v>20</v>
      </c>
      <c r="I10" s="924" t="s">
        <v>21</v>
      </c>
      <c r="J10" s="930" t="s">
        <v>22</v>
      </c>
      <c r="K10" s="927" t="s">
        <v>23</v>
      </c>
      <c r="L10" s="878"/>
      <c r="M10" s="878" t="s">
        <v>24</v>
      </c>
      <c r="N10" s="879"/>
      <c r="O10" s="927" t="s">
        <v>25</v>
      </c>
      <c r="P10" s="878"/>
      <c r="Q10" s="878" t="s">
        <v>26</v>
      </c>
      <c r="R10" s="883"/>
      <c r="S10" s="884" t="s">
        <v>27</v>
      </c>
      <c r="T10" s="885"/>
      <c r="U10" s="879" t="s">
        <v>28</v>
      </c>
      <c r="V10" s="929"/>
      <c r="W10" s="884" t="s">
        <v>29</v>
      </c>
      <c r="X10" s="928"/>
      <c r="Y10" s="865" t="s">
        <v>30</v>
      </c>
      <c r="Z10" s="875" t="s">
        <v>31</v>
      </c>
      <c r="AA10" s="875" t="s">
        <v>32</v>
      </c>
      <c r="AB10" s="875" t="s">
        <v>33</v>
      </c>
      <c r="AC10" s="875" t="s">
        <v>34</v>
      </c>
      <c r="AD10" s="875" t="s">
        <v>35</v>
      </c>
      <c r="AE10" s="905" t="s">
        <v>36</v>
      </c>
      <c r="AF10" s="382"/>
      <c r="AG10" s="337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</row>
    <row r="11" spans="1:43" s="16" customFormat="1" ht="15" customHeight="1">
      <c r="A11" s="872"/>
      <c r="B11" s="874"/>
      <c r="C11" s="887"/>
      <c r="D11" s="901"/>
      <c r="E11" s="903"/>
      <c r="F11" s="869"/>
      <c r="G11" s="925"/>
      <c r="H11" s="922"/>
      <c r="I11" s="925"/>
      <c r="J11" s="931"/>
      <c r="K11" s="10" t="s">
        <v>37</v>
      </c>
      <c r="L11" s="11" t="s">
        <v>38</v>
      </c>
      <c r="M11" s="11" t="s">
        <v>37</v>
      </c>
      <c r="N11" s="12" t="s">
        <v>38</v>
      </c>
      <c r="O11" s="10" t="s">
        <v>37</v>
      </c>
      <c r="P11" s="11" t="s">
        <v>38</v>
      </c>
      <c r="Q11" s="11" t="s">
        <v>37</v>
      </c>
      <c r="R11" s="13" t="s">
        <v>38</v>
      </c>
      <c r="S11" s="14" t="s">
        <v>37</v>
      </c>
      <c r="T11" s="11" t="s">
        <v>38</v>
      </c>
      <c r="U11" s="11" t="s">
        <v>37</v>
      </c>
      <c r="V11" s="12" t="s">
        <v>39</v>
      </c>
      <c r="W11" s="15" t="s">
        <v>37</v>
      </c>
      <c r="X11" s="13" t="s">
        <v>38</v>
      </c>
      <c r="Y11" s="866"/>
      <c r="Z11" s="876"/>
      <c r="AA11" s="876"/>
      <c r="AB11" s="876"/>
      <c r="AC11" s="876"/>
      <c r="AD11" s="876"/>
      <c r="AE11" s="906"/>
      <c r="AF11" s="382"/>
      <c r="AG11" s="337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</row>
    <row r="12" spans="1:43" s="23" customFormat="1" ht="46.5" customHeight="1">
      <c r="A12" s="872"/>
      <c r="B12" s="874"/>
      <c r="C12" s="888"/>
      <c r="D12" s="902"/>
      <c r="E12" s="904"/>
      <c r="F12" s="870"/>
      <c r="G12" s="926"/>
      <c r="H12" s="923"/>
      <c r="I12" s="926"/>
      <c r="J12" s="932"/>
      <c r="K12" s="17" t="s">
        <v>40</v>
      </c>
      <c r="L12" s="18" t="s">
        <v>40</v>
      </c>
      <c r="M12" s="18" t="s">
        <v>41</v>
      </c>
      <c r="N12" s="19" t="s">
        <v>41</v>
      </c>
      <c r="O12" s="17" t="s">
        <v>40</v>
      </c>
      <c r="P12" s="18" t="s">
        <v>40</v>
      </c>
      <c r="Q12" s="18" t="s">
        <v>41</v>
      </c>
      <c r="R12" s="20" t="s">
        <v>41</v>
      </c>
      <c r="S12" s="21" t="s">
        <v>40</v>
      </c>
      <c r="T12" s="18" t="s">
        <v>40</v>
      </c>
      <c r="U12" s="18" t="s">
        <v>41</v>
      </c>
      <c r="V12" s="19" t="s">
        <v>41</v>
      </c>
      <c r="W12" s="22" t="s">
        <v>40</v>
      </c>
      <c r="X12" s="20" t="s">
        <v>40</v>
      </c>
      <c r="Y12" s="867"/>
      <c r="Z12" s="877"/>
      <c r="AA12" s="877"/>
      <c r="AB12" s="877"/>
      <c r="AC12" s="877"/>
      <c r="AD12" s="877"/>
      <c r="AE12" s="907"/>
      <c r="AF12" s="382"/>
      <c r="AG12" s="340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</row>
    <row r="13" spans="1:43" s="27" customFormat="1" ht="15" customHeight="1">
      <c r="A13" s="24">
        <v>1</v>
      </c>
      <c r="B13" s="25">
        <v>2</v>
      </c>
      <c r="C13" s="24">
        <v>3</v>
      </c>
      <c r="D13" s="25">
        <v>4</v>
      </c>
      <c r="E13" s="24">
        <v>5</v>
      </c>
      <c r="F13" s="25">
        <v>6</v>
      </c>
      <c r="G13" s="24">
        <v>7</v>
      </c>
      <c r="H13" s="25">
        <v>8</v>
      </c>
      <c r="I13" s="24">
        <v>9</v>
      </c>
      <c r="J13" s="25">
        <v>10</v>
      </c>
      <c r="K13" s="24">
        <v>11</v>
      </c>
      <c r="L13" s="25">
        <v>12</v>
      </c>
      <c r="M13" s="24">
        <v>13</v>
      </c>
      <c r="N13" s="25">
        <v>14</v>
      </c>
      <c r="O13" s="24">
        <v>15</v>
      </c>
      <c r="P13" s="25">
        <v>16</v>
      </c>
      <c r="Q13" s="24">
        <v>17</v>
      </c>
      <c r="R13" s="25">
        <v>18</v>
      </c>
      <c r="S13" s="24">
        <v>19</v>
      </c>
      <c r="T13" s="25">
        <v>20</v>
      </c>
      <c r="U13" s="24">
        <v>21</v>
      </c>
      <c r="V13" s="26">
        <v>22</v>
      </c>
      <c r="W13" s="24">
        <v>23</v>
      </c>
      <c r="X13" s="25">
        <v>24</v>
      </c>
      <c r="Y13" s="88">
        <v>25</v>
      </c>
      <c r="Z13" s="89">
        <v>26</v>
      </c>
      <c r="AA13" s="88">
        <v>27</v>
      </c>
      <c r="AB13" s="89">
        <v>28</v>
      </c>
      <c r="AC13" s="88">
        <v>29</v>
      </c>
      <c r="AD13" s="89">
        <v>30</v>
      </c>
      <c r="AE13" s="332">
        <v>31</v>
      </c>
      <c r="AF13" s="342"/>
      <c r="AG13" s="333"/>
      <c r="AH13" s="343"/>
      <c r="AI13" s="343"/>
      <c r="AJ13" s="343"/>
      <c r="AK13" s="343"/>
      <c r="AL13" s="343"/>
      <c r="AM13" s="343"/>
      <c r="AN13" s="343"/>
      <c r="AO13" s="343"/>
      <c r="AP13" s="343"/>
      <c r="AQ13" s="342"/>
    </row>
    <row r="14" spans="1:43" ht="15" customHeight="1">
      <c r="A14" s="892" t="s">
        <v>42</v>
      </c>
      <c r="B14" s="893"/>
      <c r="C14" s="893"/>
      <c r="D14" s="893"/>
      <c r="E14" s="893"/>
      <c r="F14" s="893"/>
      <c r="G14" s="893"/>
      <c r="H14" s="893"/>
      <c r="I14" s="893"/>
      <c r="J14" s="893"/>
      <c r="K14" s="893"/>
      <c r="L14" s="893"/>
      <c r="M14" s="893"/>
      <c r="N14" s="893"/>
      <c r="O14" s="893"/>
      <c r="P14" s="893"/>
      <c r="Q14" s="893"/>
      <c r="R14" s="893"/>
      <c r="S14" s="893"/>
      <c r="T14" s="893"/>
      <c r="U14" s="893"/>
      <c r="V14" s="893"/>
      <c r="W14" s="893"/>
      <c r="X14" s="893"/>
      <c r="Y14" s="893"/>
      <c r="Z14" s="893"/>
      <c r="AA14" s="893"/>
      <c r="AB14" s="893"/>
      <c r="AC14" s="893"/>
      <c r="AD14" s="893"/>
      <c r="AE14" s="894"/>
      <c r="AF14" s="344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</row>
    <row r="15" spans="1:43" ht="51.95" customHeight="1">
      <c r="A15" s="416">
        <v>1</v>
      </c>
      <c r="B15" s="409" t="s">
        <v>43</v>
      </c>
      <c r="C15" s="127">
        <v>0</v>
      </c>
      <c r="D15" s="30" t="s">
        <v>44</v>
      </c>
      <c r="E15" s="391">
        <f>SUM(F15:J15)</f>
        <v>4</v>
      </c>
      <c r="F15" s="34">
        <v>4</v>
      </c>
      <c r="G15" s="32"/>
      <c r="H15" s="32"/>
      <c r="I15" s="32"/>
      <c r="J15" s="33"/>
      <c r="K15" s="34">
        <v>4</v>
      </c>
      <c r="L15" s="32"/>
      <c r="M15" s="32"/>
      <c r="N15" s="35"/>
      <c r="O15" s="36"/>
      <c r="P15" s="32"/>
      <c r="Q15" s="32"/>
      <c r="R15" s="33"/>
      <c r="S15" s="34"/>
      <c r="T15" s="32"/>
      <c r="U15" s="32"/>
      <c r="V15" s="35"/>
      <c r="W15" s="35"/>
      <c r="X15" s="35"/>
      <c r="Y15" s="395">
        <v>0</v>
      </c>
      <c r="Z15" s="396"/>
      <c r="AA15" s="396"/>
      <c r="AB15" s="396"/>
      <c r="AC15" s="396"/>
      <c r="AD15" s="397"/>
      <c r="AE15" s="398"/>
      <c r="AF15" s="346"/>
      <c r="AH15" s="828"/>
      <c r="AI15"/>
      <c r="AJ15"/>
      <c r="AK15"/>
      <c r="AL15"/>
      <c r="AM15"/>
      <c r="AN15"/>
      <c r="AO15"/>
      <c r="AP15"/>
    </row>
    <row r="16" spans="1:43" ht="24.75" customHeight="1">
      <c r="A16" s="417">
        <f t="shared" ref="A16:A20" si="0">A15+1</f>
        <v>2</v>
      </c>
      <c r="B16" s="410" t="s">
        <v>45</v>
      </c>
      <c r="C16" s="37">
        <f t="shared" ref="C16:C26" si="1">Y16+Z16+AA16+AB16+AD16+AE16</f>
        <v>1</v>
      </c>
      <c r="D16" s="38" t="s">
        <v>44</v>
      </c>
      <c r="E16" s="392">
        <f t="shared" ref="E16:E26" si="2">SUM(F16:J16)</f>
        <v>10</v>
      </c>
      <c r="F16" s="40">
        <f>K16+M16+O16+Q16+S16+U16</f>
        <v>10</v>
      </c>
      <c r="G16" s="41"/>
      <c r="H16" s="41"/>
      <c r="I16" s="41"/>
      <c r="J16" s="42"/>
      <c r="K16" s="43">
        <v>10</v>
      </c>
      <c r="L16" s="41"/>
      <c r="M16" s="41"/>
      <c r="N16" s="44"/>
      <c r="O16" s="45"/>
      <c r="P16" s="41"/>
      <c r="Q16" s="41"/>
      <c r="R16" s="42"/>
      <c r="S16" s="43"/>
      <c r="T16" s="41"/>
      <c r="U16" s="41"/>
      <c r="V16" s="44"/>
      <c r="W16" s="44"/>
      <c r="X16" s="44"/>
      <c r="Y16" s="399">
        <v>1</v>
      </c>
      <c r="Z16" s="98"/>
      <c r="AA16" s="98"/>
      <c r="AB16" s="98"/>
      <c r="AC16" s="98"/>
      <c r="AD16" s="94"/>
      <c r="AE16" s="400"/>
      <c r="AF16" s="388"/>
      <c r="AG16" s="828"/>
      <c r="AH16" s="828"/>
      <c r="AI16"/>
      <c r="AJ16"/>
      <c r="AK16"/>
      <c r="AL16"/>
      <c r="AM16"/>
      <c r="AP16"/>
    </row>
    <row r="17" spans="1:43" ht="18.600000000000001" customHeight="1">
      <c r="A17" s="417">
        <v>3</v>
      </c>
      <c r="B17" s="410" t="s">
        <v>46</v>
      </c>
      <c r="C17" s="139">
        <f>Y17+Z17+AA17+AB17+AD17+AE17</f>
        <v>4</v>
      </c>
      <c r="D17" s="46">
        <v>1</v>
      </c>
      <c r="E17" s="393">
        <f t="shared" si="2"/>
        <v>46</v>
      </c>
      <c r="F17" s="40">
        <f>K17+M17+O17+Q17+S17+U17</f>
        <v>22</v>
      </c>
      <c r="G17" s="41"/>
      <c r="H17" s="41">
        <v>24</v>
      </c>
      <c r="I17" s="41"/>
      <c r="J17" s="42"/>
      <c r="K17" s="43">
        <v>22</v>
      </c>
      <c r="L17" s="41">
        <v>24</v>
      </c>
      <c r="M17" s="41"/>
      <c r="N17" s="44"/>
      <c r="O17" s="45"/>
      <c r="P17" s="41"/>
      <c r="Q17" s="41"/>
      <c r="R17" s="42"/>
      <c r="S17" s="43"/>
      <c r="T17" s="41"/>
      <c r="U17" s="41"/>
      <c r="V17" s="44"/>
      <c r="W17" s="44"/>
      <c r="X17" s="44"/>
      <c r="Y17" s="399">
        <v>4</v>
      </c>
      <c r="Z17" s="98"/>
      <c r="AA17" s="98"/>
      <c r="AB17" s="98"/>
      <c r="AC17" s="98"/>
      <c r="AD17" s="94"/>
      <c r="AE17" s="400"/>
      <c r="AF17" s="346"/>
      <c r="AG17" s="828"/>
      <c r="AH17" s="828"/>
      <c r="AI17"/>
      <c r="AK17"/>
      <c r="AL17"/>
      <c r="AM17"/>
      <c r="AN17"/>
    </row>
    <row r="18" spans="1:43" ht="15.6" customHeight="1">
      <c r="A18" s="417">
        <v>4</v>
      </c>
      <c r="B18" s="411" t="s">
        <v>47</v>
      </c>
      <c r="C18" s="139">
        <f t="shared" si="1"/>
        <v>4</v>
      </c>
      <c r="D18" s="46">
        <v>1</v>
      </c>
      <c r="E18" s="393">
        <f t="shared" si="2"/>
        <v>46</v>
      </c>
      <c r="F18" s="40">
        <f>K18+M18+O18+Q18+S18+U18</f>
        <v>22</v>
      </c>
      <c r="G18" s="41"/>
      <c r="H18" s="41">
        <v>24</v>
      </c>
      <c r="I18" s="41"/>
      <c r="J18" s="42"/>
      <c r="K18" s="43">
        <v>22</v>
      </c>
      <c r="L18" s="41">
        <v>24</v>
      </c>
      <c r="M18" s="41"/>
      <c r="N18" s="44"/>
      <c r="O18" s="45"/>
      <c r="P18" s="41"/>
      <c r="Q18" s="41"/>
      <c r="R18" s="42"/>
      <c r="S18" s="43"/>
      <c r="T18" s="41"/>
      <c r="U18" s="41"/>
      <c r="V18" s="44"/>
      <c r="W18" s="44"/>
      <c r="X18" s="44"/>
      <c r="Y18" s="399">
        <v>4</v>
      </c>
      <c r="Z18" s="98"/>
      <c r="AA18" s="98"/>
      <c r="AB18" s="98"/>
      <c r="AC18" s="98"/>
      <c r="AD18" s="98"/>
      <c r="AE18" s="401"/>
      <c r="AF18" s="388"/>
      <c r="AG18" s="828"/>
      <c r="AH18" s="828"/>
      <c r="AI18"/>
      <c r="AJ18"/>
      <c r="AK18"/>
      <c r="AL18"/>
      <c r="AM18"/>
      <c r="AN18"/>
      <c r="AP18"/>
    </row>
    <row r="19" spans="1:43" ht="15" customHeight="1">
      <c r="A19" s="417">
        <v>5</v>
      </c>
      <c r="B19" s="411" t="s">
        <v>48</v>
      </c>
      <c r="C19" s="68">
        <f t="shared" si="1"/>
        <v>5</v>
      </c>
      <c r="D19" s="46">
        <v>1</v>
      </c>
      <c r="E19" s="393">
        <f t="shared" si="2"/>
        <v>48</v>
      </c>
      <c r="F19" s="40">
        <f>K19+M19+O19+Q19+S19+U19</f>
        <v>22</v>
      </c>
      <c r="G19" s="41"/>
      <c r="H19" s="41">
        <v>14</v>
      </c>
      <c r="I19" s="41">
        <v>12</v>
      </c>
      <c r="J19" s="42"/>
      <c r="K19" s="43">
        <v>22</v>
      </c>
      <c r="L19" s="41">
        <v>26</v>
      </c>
      <c r="M19" s="41"/>
      <c r="N19" s="44"/>
      <c r="O19" s="45"/>
      <c r="P19" s="41"/>
      <c r="Q19" s="41"/>
      <c r="R19" s="42"/>
      <c r="S19" s="43"/>
      <c r="T19" s="41"/>
      <c r="U19" s="41"/>
      <c r="V19" s="44"/>
      <c r="W19" s="44"/>
      <c r="X19" s="44"/>
      <c r="Y19" s="399">
        <v>5</v>
      </c>
      <c r="Z19" s="98"/>
      <c r="AA19" s="98"/>
      <c r="AB19" s="98"/>
      <c r="AC19" s="98"/>
      <c r="AD19" s="98"/>
      <c r="AE19" s="401"/>
      <c r="AF19" s="346"/>
      <c r="AG19" s="828"/>
      <c r="AH19" s="828"/>
      <c r="AI19"/>
      <c r="AJ19"/>
      <c r="AK19"/>
      <c r="AL19"/>
      <c r="AM19"/>
      <c r="AN19"/>
      <c r="AP19"/>
    </row>
    <row r="20" spans="1:43" ht="15" customHeight="1">
      <c r="A20" s="417">
        <v>6</v>
      </c>
      <c r="B20" s="411" t="s">
        <v>49</v>
      </c>
      <c r="C20" s="139">
        <v>7</v>
      </c>
      <c r="D20" s="46">
        <v>1</v>
      </c>
      <c r="E20" s="392">
        <f t="shared" si="2"/>
        <v>66</v>
      </c>
      <c r="F20" s="128">
        <v>24</v>
      </c>
      <c r="G20" s="41"/>
      <c r="H20" s="109">
        <v>28</v>
      </c>
      <c r="I20" s="109">
        <v>14</v>
      </c>
      <c r="J20" s="42"/>
      <c r="K20" s="131">
        <v>24</v>
      </c>
      <c r="L20" s="109">
        <v>42</v>
      </c>
      <c r="M20" s="41"/>
      <c r="N20" s="44"/>
      <c r="O20" s="45"/>
      <c r="P20" s="41"/>
      <c r="Q20" s="41"/>
      <c r="R20" s="42"/>
      <c r="S20" s="43"/>
      <c r="T20" s="41"/>
      <c r="U20" s="41"/>
      <c r="V20" s="44"/>
      <c r="W20" s="44"/>
      <c r="X20" s="44"/>
      <c r="Y20" s="399">
        <v>7</v>
      </c>
      <c r="Z20" s="98"/>
      <c r="AA20" s="98"/>
      <c r="AB20" s="98"/>
      <c r="AC20" s="98"/>
      <c r="AD20" s="94"/>
      <c r="AE20" s="400"/>
      <c r="AF20" s="388"/>
      <c r="AG20" s="828"/>
      <c r="AH20" s="828"/>
      <c r="AI20"/>
      <c r="AJ20"/>
      <c r="AK20"/>
      <c r="AL20"/>
      <c r="AM20"/>
      <c r="AN20"/>
      <c r="AP20"/>
    </row>
    <row r="21" spans="1:43" ht="15" customHeight="1">
      <c r="A21" s="418">
        <v>7</v>
      </c>
      <c r="B21" s="411" t="s">
        <v>50</v>
      </c>
      <c r="C21" s="68">
        <f t="shared" si="1"/>
        <v>1</v>
      </c>
      <c r="D21" s="47" t="s">
        <v>44</v>
      </c>
      <c r="E21" s="393">
        <f t="shared" si="2"/>
        <v>14</v>
      </c>
      <c r="F21" s="40"/>
      <c r="G21" s="41"/>
      <c r="H21" s="41"/>
      <c r="I21" s="41">
        <v>14</v>
      </c>
      <c r="J21" s="42"/>
      <c r="K21" s="43"/>
      <c r="L21" s="41">
        <v>14</v>
      </c>
      <c r="M21" s="41"/>
      <c r="N21" s="44"/>
      <c r="O21" s="45"/>
      <c r="P21" s="41"/>
      <c r="Q21" s="41"/>
      <c r="R21" s="42"/>
      <c r="S21" s="43"/>
      <c r="T21" s="41"/>
      <c r="U21" s="41"/>
      <c r="V21" s="44"/>
      <c r="W21" s="44"/>
      <c r="X21" s="44"/>
      <c r="Y21" s="399">
        <v>1</v>
      </c>
      <c r="Z21" s="93"/>
      <c r="AA21" s="98"/>
      <c r="AB21" s="98"/>
      <c r="AC21" s="98"/>
      <c r="AD21" s="98"/>
      <c r="AE21" s="401"/>
      <c r="AF21" s="346"/>
      <c r="AG21" s="828"/>
      <c r="AH21" s="828"/>
      <c r="AI21"/>
      <c r="AJ21"/>
      <c r="AK21"/>
      <c r="AL21"/>
      <c r="AM21"/>
      <c r="AN21"/>
    </row>
    <row r="22" spans="1:43" ht="24.6" customHeight="1">
      <c r="A22" s="419">
        <v>8</v>
      </c>
      <c r="B22" s="412" t="s">
        <v>51</v>
      </c>
      <c r="C22" s="139">
        <f t="shared" si="1"/>
        <v>2</v>
      </c>
      <c r="D22" s="129" t="s">
        <v>44</v>
      </c>
      <c r="E22" s="392">
        <f t="shared" si="2"/>
        <v>24</v>
      </c>
      <c r="F22" s="128"/>
      <c r="G22" s="109"/>
      <c r="H22" s="109">
        <v>24</v>
      </c>
      <c r="I22" s="109"/>
      <c r="J22" s="130"/>
      <c r="K22" s="131"/>
      <c r="L22" s="109">
        <v>24</v>
      </c>
      <c r="M22" s="109"/>
      <c r="N22" s="132"/>
      <c r="O22" s="133"/>
      <c r="P22" s="109"/>
      <c r="Q22" s="109"/>
      <c r="R22" s="130"/>
      <c r="S22" s="131"/>
      <c r="T22" s="109"/>
      <c r="U22" s="109"/>
      <c r="V22" s="132"/>
      <c r="W22" s="132"/>
      <c r="X22" s="44"/>
      <c r="Y22" s="399">
        <v>2</v>
      </c>
      <c r="Z22" s="93"/>
      <c r="AA22" s="98"/>
      <c r="AB22" s="98"/>
      <c r="AC22" s="98"/>
      <c r="AD22" s="98"/>
      <c r="AE22" s="401"/>
      <c r="AF22" s="346"/>
      <c r="AG22" s="828"/>
      <c r="AH22" s="828"/>
      <c r="AI22"/>
      <c r="AJ22"/>
      <c r="AK22"/>
      <c r="AL22"/>
      <c r="AM22"/>
      <c r="AN22"/>
    </row>
    <row r="23" spans="1:43" ht="20.25" customHeight="1">
      <c r="A23" s="417">
        <f t="shared" ref="A23" si="3">+A22+1</f>
        <v>9</v>
      </c>
      <c r="B23" s="413" t="s">
        <v>52</v>
      </c>
      <c r="C23" s="138">
        <v>1</v>
      </c>
      <c r="D23" s="134" t="s">
        <v>44</v>
      </c>
      <c r="E23" s="392">
        <f t="shared" si="2"/>
        <v>12</v>
      </c>
      <c r="F23" s="128"/>
      <c r="G23" s="109"/>
      <c r="H23" s="109">
        <v>12</v>
      </c>
      <c r="I23" s="109"/>
      <c r="J23" s="130"/>
      <c r="K23" s="135"/>
      <c r="L23" s="136">
        <v>12</v>
      </c>
      <c r="M23" s="109"/>
      <c r="N23" s="132"/>
      <c r="O23" s="137"/>
      <c r="P23" s="60"/>
      <c r="Q23" s="60"/>
      <c r="R23" s="62"/>
      <c r="S23" s="59"/>
      <c r="T23" s="60"/>
      <c r="U23" s="60"/>
      <c r="V23" s="63"/>
      <c r="W23" s="63"/>
      <c r="X23" s="63"/>
      <c r="Y23" s="402">
        <v>1</v>
      </c>
      <c r="Z23" s="93"/>
      <c r="AA23" s="103"/>
      <c r="AB23" s="103"/>
      <c r="AC23" s="103"/>
      <c r="AD23" s="103"/>
      <c r="AE23" s="403"/>
      <c r="AF23" s="388"/>
      <c r="AG23" s="828"/>
      <c r="AH23" s="828"/>
      <c r="AI23"/>
      <c r="AJ23"/>
      <c r="AK23"/>
      <c r="AL23"/>
      <c r="AM23"/>
      <c r="AN23"/>
    </row>
    <row r="24" spans="1:43" ht="15" customHeight="1">
      <c r="A24" s="417">
        <v>9</v>
      </c>
      <c r="B24" s="411" t="s">
        <v>53</v>
      </c>
      <c r="C24" s="68">
        <f t="shared" si="1"/>
        <v>2</v>
      </c>
      <c r="D24" s="46" t="s">
        <v>44</v>
      </c>
      <c r="E24" s="393">
        <f t="shared" si="2"/>
        <v>20</v>
      </c>
      <c r="F24" s="40"/>
      <c r="G24" s="41"/>
      <c r="H24" s="41"/>
      <c r="I24" s="41">
        <v>20</v>
      </c>
      <c r="J24" s="42"/>
      <c r="K24" s="43"/>
      <c r="L24" s="41">
        <v>20</v>
      </c>
      <c r="M24" s="41"/>
      <c r="N24" s="44"/>
      <c r="O24" s="45"/>
      <c r="P24" s="41"/>
      <c r="Q24" s="41"/>
      <c r="R24" s="42"/>
      <c r="S24" s="43"/>
      <c r="T24" s="41"/>
      <c r="U24" s="41"/>
      <c r="V24" s="44"/>
      <c r="W24" s="44"/>
      <c r="X24" s="44"/>
      <c r="Y24" s="399">
        <v>2</v>
      </c>
      <c r="Z24" s="98"/>
      <c r="AA24" s="98"/>
      <c r="AB24" s="98"/>
      <c r="AC24" s="98"/>
      <c r="AD24" s="94"/>
      <c r="AE24" s="400"/>
      <c r="AF24" s="346"/>
    </row>
    <row r="25" spans="1:43" s="84" customFormat="1" ht="24" customHeight="1">
      <c r="A25" s="417">
        <v>10</v>
      </c>
      <c r="B25" s="414" t="s">
        <v>54</v>
      </c>
      <c r="C25" s="124">
        <v>1</v>
      </c>
      <c r="D25" s="64" t="s">
        <v>44</v>
      </c>
      <c r="E25" s="393">
        <f t="shared" si="2"/>
        <v>12</v>
      </c>
      <c r="F25" s="126"/>
      <c r="G25" s="60"/>
      <c r="H25" s="60"/>
      <c r="I25" s="60"/>
      <c r="J25" s="62">
        <v>12</v>
      </c>
      <c r="K25" s="59"/>
      <c r="L25" s="60">
        <v>12</v>
      </c>
      <c r="M25" s="60"/>
      <c r="N25" s="63"/>
      <c r="O25" s="61"/>
      <c r="P25" s="60"/>
      <c r="Q25" s="60"/>
      <c r="R25" s="62"/>
      <c r="S25" s="59"/>
      <c r="T25" s="60"/>
      <c r="U25" s="60"/>
      <c r="V25" s="63"/>
      <c r="W25" s="63"/>
      <c r="X25" s="63"/>
      <c r="Y25" s="404">
        <v>1</v>
      </c>
      <c r="Z25" s="103"/>
      <c r="AA25" s="103"/>
      <c r="AB25" s="103"/>
      <c r="AC25" s="103"/>
      <c r="AD25" s="91"/>
      <c r="AE25" s="405"/>
      <c r="AF25" s="388"/>
      <c r="AG25" s="348"/>
      <c r="AH25" s="349"/>
      <c r="AI25" s="349"/>
      <c r="AJ25" s="349"/>
      <c r="AK25" s="349"/>
      <c r="AL25" s="349"/>
      <c r="AM25" s="349"/>
      <c r="AN25" s="349"/>
      <c r="AO25" s="349"/>
      <c r="AP25" s="349"/>
      <c r="AQ25" s="349"/>
    </row>
    <row r="26" spans="1:43" ht="28.35" customHeight="1">
      <c r="A26" s="420">
        <v>11</v>
      </c>
      <c r="B26" s="415" t="s">
        <v>55</v>
      </c>
      <c r="C26" s="111">
        <f t="shared" si="1"/>
        <v>2</v>
      </c>
      <c r="D26" s="48" t="s">
        <v>44</v>
      </c>
      <c r="E26" s="394">
        <f t="shared" si="2"/>
        <v>16</v>
      </c>
      <c r="F26" s="49">
        <v>16</v>
      </c>
      <c r="G26" s="50"/>
      <c r="H26" s="50"/>
      <c r="I26" s="50"/>
      <c r="J26" s="51"/>
      <c r="K26" s="52">
        <v>16</v>
      </c>
      <c r="L26" s="50"/>
      <c r="M26" s="50"/>
      <c r="N26" s="53"/>
      <c r="O26" s="54"/>
      <c r="P26" s="50"/>
      <c r="Q26" s="50"/>
      <c r="R26" s="51"/>
      <c r="S26" s="52"/>
      <c r="T26" s="50"/>
      <c r="U26" s="50"/>
      <c r="V26" s="53"/>
      <c r="W26" s="53"/>
      <c r="X26" s="53"/>
      <c r="Y26" s="406">
        <v>2</v>
      </c>
      <c r="Z26" s="407"/>
      <c r="AA26" s="407"/>
      <c r="AB26" s="407"/>
      <c r="AC26" s="407"/>
      <c r="AD26" s="407"/>
      <c r="AE26" s="408"/>
      <c r="AF26" s="344"/>
    </row>
    <row r="27" spans="1:43" ht="28.35" customHeight="1">
      <c r="A27" s="140"/>
      <c r="B27" s="162"/>
      <c r="C27" s="141">
        <f>SUM(C15:C26)</f>
        <v>30</v>
      </c>
      <c r="D27" s="141"/>
      <c r="E27" s="142">
        <f>SUM(E15:E26)</f>
        <v>318</v>
      </c>
      <c r="F27" s="142">
        <f>SUM(F15:F26)</f>
        <v>120</v>
      </c>
      <c r="G27" s="142">
        <f t="shared" ref="G27:J27" si="4">SUM(G15:G26)</f>
        <v>0</v>
      </c>
      <c r="H27" s="142">
        <f t="shared" si="4"/>
        <v>126</v>
      </c>
      <c r="I27" s="142">
        <f t="shared" si="4"/>
        <v>60</v>
      </c>
      <c r="J27" s="142">
        <f t="shared" si="4"/>
        <v>12</v>
      </c>
      <c r="K27" s="142">
        <f>H27+I27+J27</f>
        <v>198</v>
      </c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344"/>
      <c r="Y27" s="346"/>
      <c r="Z27" s="344"/>
      <c r="AA27" s="344"/>
      <c r="AB27" s="344"/>
      <c r="AC27" s="344"/>
      <c r="AD27" s="344"/>
      <c r="AE27" s="344"/>
      <c r="AF27" s="344"/>
    </row>
    <row r="28" spans="1:43" ht="15" customHeight="1">
      <c r="A28" s="864" t="s">
        <v>56</v>
      </c>
      <c r="B28" s="862"/>
      <c r="C28" s="862"/>
      <c r="D28" s="862"/>
      <c r="E28" s="862"/>
      <c r="F28" s="862"/>
      <c r="G28" s="862"/>
      <c r="H28" s="862"/>
      <c r="I28" s="862"/>
      <c r="J28" s="862"/>
      <c r="K28" s="862"/>
      <c r="L28" s="862"/>
      <c r="M28" s="862"/>
      <c r="N28" s="862"/>
      <c r="O28" s="862"/>
      <c r="P28" s="862"/>
      <c r="Q28" s="862"/>
      <c r="R28" s="862"/>
      <c r="S28" s="862"/>
      <c r="T28" s="862"/>
      <c r="U28" s="862"/>
      <c r="V28" s="862"/>
      <c r="W28" s="862"/>
      <c r="X28" s="862"/>
      <c r="Y28" s="862"/>
      <c r="Z28" s="862"/>
      <c r="AA28" s="862"/>
      <c r="AB28" s="862"/>
      <c r="AC28" s="862"/>
      <c r="AD28" s="862"/>
      <c r="AE28" s="863"/>
      <c r="AF28" s="344"/>
    </row>
    <row r="29" spans="1:43" ht="15" customHeight="1">
      <c r="A29" s="446">
        <f>+A26+1</f>
        <v>12</v>
      </c>
      <c r="B29" s="447" t="s">
        <v>57</v>
      </c>
      <c r="C29" s="446">
        <f t="shared" ref="C29:C32" si="5">Y29+Z29+AA29+AB29+AD29+AE29</f>
        <v>4</v>
      </c>
      <c r="D29" s="455">
        <v>2</v>
      </c>
      <c r="E29" s="466">
        <f>SUM(F29:J29)</f>
        <v>44</v>
      </c>
      <c r="F29" s="56">
        <f>K29+M29+O29+Q29+S29+U29</f>
        <v>22</v>
      </c>
      <c r="G29" s="32"/>
      <c r="H29" s="32"/>
      <c r="I29" s="32">
        <v>22</v>
      </c>
      <c r="J29" s="33"/>
      <c r="K29" s="34"/>
      <c r="L29" s="32"/>
      <c r="M29" s="32">
        <v>22</v>
      </c>
      <c r="N29" s="35">
        <v>22</v>
      </c>
      <c r="O29" s="36"/>
      <c r="P29" s="32"/>
      <c r="Q29" s="32"/>
      <c r="R29" s="33"/>
      <c r="S29" s="34"/>
      <c r="T29" s="32"/>
      <c r="U29" s="32"/>
      <c r="V29" s="35"/>
      <c r="W29" s="35"/>
      <c r="X29" s="35"/>
      <c r="Y29" s="470"/>
      <c r="Z29" s="471">
        <v>4</v>
      </c>
      <c r="AA29" s="396"/>
      <c r="AB29" s="396"/>
      <c r="AC29" s="396"/>
      <c r="AD29" s="396"/>
      <c r="AE29" s="472"/>
      <c r="AF29" s="346"/>
    </row>
    <row r="30" spans="1:43" ht="15" customHeight="1">
      <c r="A30" s="430">
        <f t="shared" ref="A30:A39" si="6">+A29+1</f>
        <v>13</v>
      </c>
      <c r="B30" s="448" t="s">
        <v>58</v>
      </c>
      <c r="C30" s="462">
        <f t="shared" si="5"/>
        <v>4</v>
      </c>
      <c r="D30" s="456">
        <v>2</v>
      </c>
      <c r="E30" s="421">
        <f t="shared" ref="E30:E39" si="7">SUM(F30:J30)</f>
        <v>44</v>
      </c>
      <c r="F30" s="40">
        <f>K30+M30+O30+Q30+S30+U30</f>
        <v>22</v>
      </c>
      <c r="G30" s="41"/>
      <c r="H30" s="41">
        <v>22</v>
      </c>
      <c r="I30" s="41"/>
      <c r="J30" s="42"/>
      <c r="K30" s="43"/>
      <c r="L30" s="41"/>
      <c r="M30" s="41">
        <v>22</v>
      </c>
      <c r="N30" s="44">
        <v>22</v>
      </c>
      <c r="O30" s="45"/>
      <c r="P30" s="41"/>
      <c r="Q30" s="41"/>
      <c r="R30" s="42"/>
      <c r="S30" s="43"/>
      <c r="T30" s="41"/>
      <c r="U30" s="41"/>
      <c r="V30" s="44"/>
      <c r="W30" s="44"/>
      <c r="X30" s="44"/>
      <c r="Y30" s="473"/>
      <c r="Z30" s="93">
        <v>4</v>
      </c>
      <c r="AA30" s="98"/>
      <c r="AB30" s="98"/>
      <c r="AC30" s="98"/>
      <c r="AD30" s="98"/>
      <c r="AE30" s="401"/>
      <c r="AF30" s="388"/>
      <c r="AG30" s="343"/>
    </row>
    <row r="31" spans="1:43" ht="15" customHeight="1">
      <c r="A31" s="430">
        <f t="shared" si="6"/>
        <v>14</v>
      </c>
      <c r="B31" s="448" t="s">
        <v>59</v>
      </c>
      <c r="C31" s="462">
        <f t="shared" si="5"/>
        <v>4</v>
      </c>
      <c r="D31" s="456">
        <v>2</v>
      </c>
      <c r="E31" s="467">
        <f t="shared" si="7"/>
        <v>44</v>
      </c>
      <c r="F31" s="40">
        <f>K31+M31+O31+Q31+S31+U31</f>
        <v>22</v>
      </c>
      <c r="G31" s="41"/>
      <c r="H31" s="41">
        <v>22</v>
      </c>
      <c r="I31" s="41"/>
      <c r="J31" s="42"/>
      <c r="K31" s="43"/>
      <c r="L31" s="41"/>
      <c r="M31" s="41">
        <v>22</v>
      </c>
      <c r="N31" s="44">
        <v>22</v>
      </c>
      <c r="O31" s="45"/>
      <c r="P31" s="41"/>
      <c r="Q31" s="41"/>
      <c r="R31" s="42"/>
      <c r="S31" s="43"/>
      <c r="T31" s="41"/>
      <c r="U31" s="41"/>
      <c r="V31" s="44"/>
      <c r="W31" s="44"/>
      <c r="X31" s="44"/>
      <c r="Y31" s="473"/>
      <c r="Z31" s="93">
        <v>4</v>
      </c>
      <c r="AA31" s="98"/>
      <c r="AB31" s="98"/>
      <c r="AC31" s="98"/>
      <c r="AD31" s="98"/>
      <c r="AE31" s="401"/>
      <c r="AF31" s="346"/>
      <c r="AH31" s="390"/>
    </row>
    <row r="32" spans="1:43" ht="24.2" customHeight="1">
      <c r="A32" s="430">
        <f>+A31+1</f>
        <v>15</v>
      </c>
      <c r="B32" s="449" t="s">
        <v>60</v>
      </c>
      <c r="C32" s="463">
        <f t="shared" si="5"/>
        <v>2</v>
      </c>
      <c r="D32" s="457" t="s">
        <v>44</v>
      </c>
      <c r="E32" s="468">
        <f t="shared" si="7"/>
        <v>24</v>
      </c>
      <c r="F32" s="40"/>
      <c r="G32" s="41"/>
      <c r="H32" s="41">
        <v>24</v>
      </c>
      <c r="I32" s="41"/>
      <c r="J32" s="42"/>
      <c r="K32" s="43"/>
      <c r="L32" s="41"/>
      <c r="M32" s="41"/>
      <c r="N32" s="44">
        <v>24</v>
      </c>
      <c r="O32" s="45"/>
      <c r="P32" s="41"/>
      <c r="Q32" s="41"/>
      <c r="R32" s="42"/>
      <c r="S32" s="43"/>
      <c r="T32" s="41"/>
      <c r="U32" s="41"/>
      <c r="V32" s="44"/>
      <c r="W32" s="44"/>
      <c r="X32" s="44"/>
      <c r="Y32" s="473"/>
      <c r="Z32" s="93">
        <v>2</v>
      </c>
      <c r="AA32" s="98"/>
      <c r="AB32" s="98"/>
      <c r="AC32" s="98"/>
      <c r="AD32" s="98"/>
      <c r="AE32" s="401"/>
      <c r="AF32" s="388"/>
    </row>
    <row r="33" spans="1:32" ht="15" customHeight="1">
      <c r="A33" s="430">
        <f t="shared" si="6"/>
        <v>16</v>
      </c>
      <c r="B33" s="448" t="s">
        <v>61</v>
      </c>
      <c r="C33" s="463">
        <v>7</v>
      </c>
      <c r="D33" s="456">
        <v>2</v>
      </c>
      <c r="E33" s="839">
        <f>SUM(F33:J33)</f>
        <v>52</v>
      </c>
      <c r="F33" s="128">
        <v>22</v>
      </c>
      <c r="G33" s="41"/>
      <c r="H33" s="109">
        <v>14</v>
      </c>
      <c r="I33" s="109">
        <v>16</v>
      </c>
      <c r="J33" s="42"/>
      <c r="K33" s="43"/>
      <c r="L33" s="41"/>
      <c r="M33" s="41">
        <v>22</v>
      </c>
      <c r="N33" s="44">
        <v>30</v>
      </c>
      <c r="O33" s="45"/>
      <c r="P33" s="41"/>
      <c r="Q33" s="41"/>
      <c r="R33" s="42"/>
      <c r="S33" s="43"/>
      <c r="T33" s="41"/>
      <c r="U33" s="41"/>
      <c r="V33" s="44"/>
      <c r="W33" s="44"/>
      <c r="X33" s="44"/>
      <c r="Y33" s="473"/>
      <c r="Z33" s="93">
        <v>7</v>
      </c>
      <c r="AA33" s="98"/>
      <c r="AB33" s="98"/>
      <c r="AC33" s="98"/>
      <c r="AD33" s="98"/>
      <c r="AE33" s="401"/>
      <c r="AF33" s="388"/>
    </row>
    <row r="34" spans="1:32" ht="15" customHeight="1">
      <c r="A34" s="430">
        <f t="shared" si="6"/>
        <v>17</v>
      </c>
      <c r="B34" s="450" t="s">
        <v>62</v>
      </c>
      <c r="C34" s="464">
        <v>0</v>
      </c>
      <c r="D34" s="458" t="s">
        <v>44</v>
      </c>
      <c r="E34" s="421">
        <f t="shared" si="7"/>
        <v>60</v>
      </c>
      <c r="F34" s="40"/>
      <c r="G34" s="41"/>
      <c r="H34" s="41"/>
      <c r="I34" s="41"/>
      <c r="J34" s="42">
        <v>60</v>
      </c>
      <c r="K34" s="59"/>
      <c r="L34" s="60">
        <v>60</v>
      </c>
      <c r="M34" s="41"/>
      <c r="N34" s="44"/>
      <c r="O34" s="61"/>
      <c r="P34" s="60"/>
      <c r="Q34" s="60"/>
      <c r="R34" s="62"/>
      <c r="S34" s="59"/>
      <c r="T34" s="60"/>
      <c r="U34" s="60"/>
      <c r="V34" s="63"/>
      <c r="W34" s="63"/>
      <c r="X34" s="63"/>
      <c r="Y34" s="474"/>
      <c r="Z34" s="93">
        <v>0</v>
      </c>
      <c r="AA34" s="103"/>
      <c r="AB34" s="103"/>
      <c r="AC34" s="103"/>
      <c r="AD34" s="103"/>
      <c r="AE34" s="403"/>
      <c r="AF34" s="344"/>
    </row>
    <row r="35" spans="1:32" ht="15" customHeight="1">
      <c r="A35" s="430">
        <f t="shared" si="6"/>
        <v>18</v>
      </c>
      <c r="B35" s="451" t="s">
        <v>63</v>
      </c>
      <c r="C35" s="462">
        <v>0</v>
      </c>
      <c r="D35" s="456" t="s">
        <v>44</v>
      </c>
      <c r="E35" s="467"/>
      <c r="F35" s="920"/>
      <c r="G35" s="920"/>
      <c r="H35" s="920"/>
      <c r="I35" s="920"/>
      <c r="J35" s="920"/>
      <c r="K35" s="920"/>
      <c r="L35" s="920"/>
      <c r="M35" s="920"/>
      <c r="N35" s="920"/>
      <c r="O35" s="920"/>
      <c r="P35" s="920"/>
      <c r="Q35" s="920"/>
      <c r="R35" s="920"/>
      <c r="S35" s="920"/>
      <c r="T35" s="920"/>
      <c r="U35" s="920"/>
      <c r="V35" s="920"/>
      <c r="W35" s="920"/>
      <c r="X35" s="920"/>
      <c r="Y35" s="473"/>
      <c r="Z35" s="105">
        <v>0</v>
      </c>
      <c r="AA35" s="105">
        <v>0</v>
      </c>
      <c r="AB35" s="105">
        <v>0</v>
      </c>
      <c r="AC35" s="105">
        <v>0</v>
      </c>
      <c r="AD35" s="105">
        <v>0</v>
      </c>
      <c r="AE35" s="401"/>
      <c r="AF35" s="344"/>
    </row>
    <row r="36" spans="1:32" ht="24.2" customHeight="1">
      <c r="A36" s="430">
        <f t="shared" si="6"/>
        <v>19</v>
      </c>
      <c r="B36" s="448" t="s">
        <v>64</v>
      </c>
      <c r="C36" s="464">
        <f>Y36+Z36+AA36+AB36+AD36+AE36</f>
        <v>2</v>
      </c>
      <c r="D36" s="459" t="s">
        <v>44</v>
      </c>
      <c r="E36" s="468">
        <f t="shared" si="7"/>
        <v>36</v>
      </c>
      <c r="F36" s="40"/>
      <c r="G36" s="41"/>
      <c r="H36" s="41"/>
      <c r="I36" s="41"/>
      <c r="J36" s="42">
        <v>36</v>
      </c>
      <c r="K36" s="59"/>
      <c r="L36" s="60"/>
      <c r="M36" s="41"/>
      <c r="N36" s="44">
        <v>36</v>
      </c>
      <c r="O36" s="61"/>
      <c r="P36" s="60"/>
      <c r="Q36" s="60"/>
      <c r="R36" s="62"/>
      <c r="S36" s="59"/>
      <c r="T36" s="60"/>
      <c r="U36" s="60"/>
      <c r="V36" s="63"/>
      <c r="W36" s="63"/>
      <c r="X36" s="63"/>
      <c r="Y36" s="474"/>
      <c r="Z36" s="93">
        <v>2</v>
      </c>
      <c r="AA36" s="103"/>
      <c r="AB36" s="103"/>
      <c r="AC36" s="103"/>
      <c r="AD36" s="103"/>
      <c r="AE36" s="405"/>
      <c r="AF36" s="388"/>
    </row>
    <row r="37" spans="1:32" ht="26.45" customHeight="1">
      <c r="A37" s="430">
        <f t="shared" si="6"/>
        <v>20</v>
      </c>
      <c r="B37" s="452" t="s">
        <v>65</v>
      </c>
      <c r="C37" s="464">
        <f>Y37+Z37+AA37+AB37+AD37+AE37</f>
        <v>2</v>
      </c>
      <c r="D37" s="460" t="s">
        <v>44</v>
      </c>
      <c r="E37" s="466">
        <f t="shared" si="7"/>
        <v>66</v>
      </c>
      <c r="F37" s="126"/>
      <c r="G37" s="60"/>
      <c r="H37" s="60"/>
      <c r="I37" s="60">
        <v>30</v>
      </c>
      <c r="J37" s="62">
        <v>36</v>
      </c>
      <c r="K37" s="59"/>
      <c r="L37" s="60"/>
      <c r="M37" s="60"/>
      <c r="N37" s="63">
        <v>36</v>
      </c>
      <c r="O37" s="61"/>
      <c r="P37" s="60"/>
      <c r="Q37" s="60"/>
      <c r="R37" s="62"/>
      <c r="S37" s="59"/>
      <c r="T37" s="60"/>
      <c r="U37" s="60"/>
      <c r="V37" s="63"/>
      <c r="W37" s="63"/>
      <c r="X37" s="63"/>
      <c r="Y37" s="473"/>
      <c r="Z37" s="93">
        <v>2</v>
      </c>
      <c r="AA37" s="98"/>
      <c r="AB37" s="94"/>
      <c r="AC37" s="94"/>
      <c r="AD37" s="98"/>
      <c r="AE37" s="401"/>
      <c r="AF37" s="388"/>
    </row>
    <row r="38" spans="1:32" ht="26.1" customHeight="1">
      <c r="A38" s="430">
        <f t="shared" si="6"/>
        <v>21</v>
      </c>
      <c r="B38" s="453" t="s">
        <v>66</v>
      </c>
      <c r="C38" s="465">
        <f>Y38+Z38+AA38+AB38+AD38+AE38</f>
        <v>2</v>
      </c>
      <c r="D38" s="459" t="s">
        <v>44</v>
      </c>
      <c r="E38" s="469">
        <f t="shared" si="7"/>
        <v>24</v>
      </c>
      <c r="F38" s="422">
        <v>12</v>
      </c>
      <c r="G38" s="423"/>
      <c r="H38" s="423">
        <v>12</v>
      </c>
      <c r="I38" s="423"/>
      <c r="J38" s="424"/>
      <c r="K38" s="425"/>
      <c r="L38" s="423"/>
      <c r="M38" s="423"/>
      <c r="N38" s="426">
        <v>24</v>
      </c>
      <c r="O38" s="427"/>
      <c r="P38" s="423"/>
      <c r="Q38" s="423"/>
      <c r="R38" s="424"/>
      <c r="S38" s="425"/>
      <c r="T38" s="423"/>
      <c r="U38" s="423"/>
      <c r="V38" s="426"/>
      <c r="W38" s="426"/>
      <c r="X38" s="426"/>
      <c r="Y38" s="474"/>
      <c r="Z38" s="90">
        <v>2</v>
      </c>
      <c r="AA38" s="103"/>
      <c r="AB38" s="91"/>
      <c r="AC38" s="91"/>
      <c r="AD38" s="103"/>
      <c r="AE38" s="403"/>
      <c r="AF38" s="344"/>
    </row>
    <row r="39" spans="1:32" ht="26.1" customHeight="1">
      <c r="A39" s="431">
        <f t="shared" si="6"/>
        <v>22</v>
      </c>
      <c r="B39" s="454" t="s">
        <v>67</v>
      </c>
      <c r="C39" s="836">
        <f>Y39+Z39+AA39+AB39+AD39+AE39</f>
        <v>3</v>
      </c>
      <c r="D39" s="461" t="s">
        <v>44</v>
      </c>
      <c r="E39" s="433">
        <f t="shared" si="7"/>
        <v>30</v>
      </c>
      <c r="F39" s="434">
        <v>20</v>
      </c>
      <c r="G39" s="435">
        <v>5</v>
      </c>
      <c r="H39" s="435"/>
      <c r="I39" s="435">
        <v>5</v>
      </c>
      <c r="J39" s="436"/>
      <c r="K39" s="437"/>
      <c r="L39" s="435"/>
      <c r="M39" s="435">
        <v>20</v>
      </c>
      <c r="N39" s="438">
        <v>10</v>
      </c>
      <c r="O39" s="439"/>
      <c r="P39" s="440"/>
      <c r="Q39" s="440"/>
      <c r="R39" s="441"/>
      <c r="S39" s="442"/>
      <c r="T39" s="440"/>
      <c r="U39" s="440"/>
      <c r="V39" s="443"/>
      <c r="W39" s="443"/>
      <c r="X39" s="443"/>
      <c r="Y39" s="475"/>
      <c r="Z39" s="444">
        <v>3</v>
      </c>
      <c r="AA39" s="445"/>
      <c r="AB39" s="407"/>
      <c r="AC39" s="407"/>
      <c r="AD39" s="407"/>
      <c r="AE39" s="408"/>
      <c r="AF39" s="344"/>
    </row>
    <row r="40" spans="1:32" ht="26.1" customHeight="1">
      <c r="A40" s="140"/>
      <c r="B40" s="162"/>
      <c r="C40" s="141">
        <f>SUM(C29:C39)</f>
        <v>30</v>
      </c>
      <c r="D40" s="141"/>
      <c r="E40" s="142">
        <f>SUM(E29:E39)</f>
        <v>424</v>
      </c>
      <c r="F40" s="141">
        <f t="shared" ref="F40:J40" si="8">SUM(F29:F39)</f>
        <v>120</v>
      </c>
      <c r="G40" s="141">
        <f t="shared" si="8"/>
        <v>5</v>
      </c>
      <c r="H40" s="141">
        <f t="shared" si="8"/>
        <v>94</v>
      </c>
      <c r="I40" s="141">
        <f>SUM(I29:I39)</f>
        <v>73</v>
      </c>
      <c r="J40" s="141">
        <f t="shared" si="8"/>
        <v>132</v>
      </c>
      <c r="K40" s="141"/>
      <c r="L40" s="141"/>
      <c r="M40" s="141"/>
      <c r="N40" s="141"/>
      <c r="O40" s="145"/>
      <c r="P40" s="145"/>
      <c r="Q40" s="145"/>
      <c r="R40" s="145"/>
      <c r="S40" s="145"/>
      <c r="T40" s="145"/>
      <c r="U40" s="145"/>
      <c r="V40" s="145"/>
      <c r="W40" s="853"/>
      <c r="X40" s="853"/>
      <c r="Y40" s="344"/>
      <c r="Z40" s="346"/>
      <c r="AA40" s="346"/>
      <c r="AB40" s="344"/>
      <c r="AC40" s="344"/>
      <c r="AD40" s="344"/>
      <c r="AE40" s="344"/>
      <c r="AF40" s="344"/>
    </row>
    <row r="41" spans="1:32" ht="15" customHeight="1">
      <c r="A41" s="861" t="s">
        <v>68</v>
      </c>
      <c r="B41" s="862"/>
      <c r="C41" s="862"/>
      <c r="D41" s="862"/>
      <c r="E41" s="862"/>
      <c r="F41" s="862"/>
      <c r="G41" s="862"/>
      <c r="H41" s="862"/>
      <c r="I41" s="862"/>
      <c r="J41" s="862"/>
      <c r="K41" s="862"/>
      <c r="L41" s="862"/>
      <c r="M41" s="862"/>
      <c r="N41" s="862"/>
      <c r="O41" s="862"/>
      <c r="P41" s="862"/>
      <c r="Q41" s="862"/>
      <c r="R41" s="862"/>
      <c r="S41" s="862"/>
      <c r="T41" s="862"/>
      <c r="U41" s="862"/>
      <c r="V41" s="862"/>
      <c r="W41" s="862"/>
      <c r="X41" s="862"/>
      <c r="Y41" s="862"/>
      <c r="Z41" s="862"/>
      <c r="AA41" s="862"/>
      <c r="AB41" s="862"/>
      <c r="AC41" s="862"/>
      <c r="AD41" s="862"/>
      <c r="AE41" s="863"/>
      <c r="AF41" s="344"/>
    </row>
    <row r="42" spans="1:32" ht="15" customHeight="1">
      <c r="A42" s="481">
        <f>+A39+1</f>
        <v>23</v>
      </c>
      <c r="B42" s="482" t="s">
        <v>69</v>
      </c>
      <c r="C42" s="55">
        <v>4</v>
      </c>
      <c r="D42" s="65">
        <v>3</v>
      </c>
      <c r="E42" s="31">
        <f t="shared" ref="E42:E43" si="9">SUM(F42:J42)</f>
        <v>44</v>
      </c>
      <c r="F42" s="56">
        <v>22</v>
      </c>
      <c r="G42" s="32"/>
      <c r="H42" s="32">
        <v>22</v>
      </c>
      <c r="I42" s="32"/>
      <c r="J42" s="33"/>
      <c r="K42" s="34"/>
      <c r="L42" s="32"/>
      <c r="M42" s="32"/>
      <c r="N42" s="35"/>
      <c r="O42" s="36">
        <v>22</v>
      </c>
      <c r="P42" s="32">
        <v>22</v>
      </c>
      <c r="Q42" s="32"/>
      <c r="R42" s="33"/>
      <c r="S42" s="34"/>
      <c r="T42" s="32"/>
      <c r="U42" s="32"/>
      <c r="V42" s="35"/>
      <c r="W42" s="35"/>
      <c r="X42" s="33"/>
      <c r="Y42" s="100"/>
      <c r="Z42" s="96"/>
      <c r="AA42" s="97">
        <v>4</v>
      </c>
      <c r="AB42" s="96"/>
      <c r="AC42" s="96"/>
      <c r="AD42" s="96"/>
      <c r="AE42" s="428"/>
      <c r="AF42" s="388"/>
    </row>
    <row r="43" spans="1:32" ht="28.35" customHeight="1">
      <c r="A43" s="429">
        <f t="shared" ref="A43:A60" si="10">+A42+1</f>
        <v>24</v>
      </c>
      <c r="B43" s="483" t="s">
        <v>70</v>
      </c>
      <c r="C43" s="29">
        <f t="shared" ref="C43:C44" si="11">Y43+Z43+AA43+AB43+AD43+AE43</f>
        <v>4</v>
      </c>
      <c r="D43" s="57" t="s">
        <v>44</v>
      </c>
      <c r="E43" s="39">
        <f t="shared" si="9"/>
        <v>48</v>
      </c>
      <c r="F43" s="40">
        <f>K43+M43+O43+Q43+S43+U43</f>
        <v>22</v>
      </c>
      <c r="G43" s="41"/>
      <c r="H43" s="41"/>
      <c r="I43" s="41">
        <v>26</v>
      </c>
      <c r="J43" s="42"/>
      <c r="K43" s="43"/>
      <c r="L43" s="41"/>
      <c r="M43" s="41"/>
      <c r="N43" s="44"/>
      <c r="O43" s="45">
        <v>22</v>
      </c>
      <c r="P43" s="41">
        <v>26</v>
      </c>
      <c r="Q43" s="41"/>
      <c r="R43" s="42"/>
      <c r="S43" s="43"/>
      <c r="T43" s="41"/>
      <c r="U43" s="41"/>
      <c r="V43" s="44"/>
      <c r="W43" s="44"/>
      <c r="X43" s="42"/>
      <c r="Y43" s="101"/>
      <c r="Z43" s="98"/>
      <c r="AA43" s="94">
        <v>4</v>
      </c>
      <c r="AB43" s="98"/>
      <c r="AC43" s="98"/>
      <c r="AD43" s="98"/>
      <c r="AE43" s="401"/>
      <c r="AF43" s="388"/>
    </row>
    <row r="44" spans="1:32" ht="23.65" customHeight="1">
      <c r="A44" s="429">
        <f t="shared" si="10"/>
        <v>25</v>
      </c>
      <c r="B44" s="483" t="s">
        <v>71</v>
      </c>
      <c r="C44" s="29">
        <f t="shared" si="11"/>
        <v>4</v>
      </c>
      <c r="D44" s="57" t="s">
        <v>44</v>
      </c>
      <c r="E44" s="39">
        <f t="shared" ref="E44:E45" si="12">SUM(F44:J44)</f>
        <v>48</v>
      </c>
      <c r="F44" s="40">
        <f>K44+M44+O44+Q44+S44+U44</f>
        <v>22</v>
      </c>
      <c r="G44" s="41"/>
      <c r="H44" s="41">
        <v>26</v>
      </c>
      <c r="I44" s="41"/>
      <c r="J44" s="42"/>
      <c r="K44" s="43"/>
      <c r="L44" s="41"/>
      <c r="M44" s="41"/>
      <c r="N44" s="44"/>
      <c r="O44" s="45">
        <v>22</v>
      </c>
      <c r="P44" s="41">
        <v>26</v>
      </c>
      <c r="Q44" s="41"/>
      <c r="R44" s="42"/>
      <c r="S44" s="43"/>
      <c r="T44" s="41"/>
      <c r="U44" s="41"/>
      <c r="V44" s="44"/>
      <c r="W44" s="44"/>
      <c r="X44" s="42"/>
      <c r="Y44" s="101"/>
      <c r="Z44" s="98"/>
      <c r="AA44" s="94">
        <v>4</v>
      </c>
      <c r="AB44" s="98"/>
      <c r="AC44" s="98"/>
      <c r="AD44" s="98"/>
      <c r="AE44" s="401"/>
      <c r="AF44" s="388"/>
    </row>
    <row r="45" spans="1:32" ht="17.850000000000001" customHeight="1">
      <c r="A45" s="429">
        <f t="shared" si="10"/>
        <v>26</v>
      </c>
      <c r="B45" s="483" t="s">
        <v>72</v>
      </c>
      <c r="C45" s="840">
        <v>5</v>
      </c>
      <c r="D45" s="57">
        <v>3</v>
      </c>
      <c r="E45" s="39">
        <f t="shared" si="12"/>
        <v>48</v>
      </c>
      <c r="F45" s="40">
        <f>K45+M45+O45+Q45+S45+U45</f>
        <v>22</v>
      </c>
      <c r="G45" s="41"/>
      <c r="H45" s="843">
        <v>26</v>
      </c>
      <c r="I45" s="98"/>
      <c r="J45" s="42"/>
      <c r="K45" s="43"/>
      <c r="L45" s="41"/>
      <c r="M45" s="41"/>
      <c r="N45" s="44"/>
      <c r="O45" s="45">
        <v>22</v>
      </c>
      <c r="P45" s="41">
        <v>26</v>
      </c>
      <c r="Q45" s="41"/>
      <c r="R45" s="42"/>
      <c r="S45" s="43"/>
      <c r="T45" s="41"/>
      <c r="U45" s="41"/>
      <c r="V45" s="44"/>
      <c r="W45" s="44"/>
      <c r="X45" s="42"/>
      <c r="Y45" s="101"/>
      <c r="Z45" s="98"/>
      <c r="AA45" s="94">
        <v>4</v>
      </c>
      <c r="AB45" s="98"/>
      <c r="AC45" s="98"/>
      <c r="AD45" s="98"/>
      <c r="AE45" s="401"/>
      <c r="AF45" s="388"/>
    </row>
    <row r="46" spans="1:32" ht="17.850000000000001" customHeight="1">
      <c r="A46" s="429">
        <f t="shared" si="10"/>
        <v>27</v>
      </c>
      <c r="B46" s="484" t="s">
        <v>73</v>
      </c>
      <c r="C46" s="163">
        <f>Y46+Z46+AA46+AB46+AD46+AE46</f>
        <v>4</v>
      </c>
      <c r="D46" s="30">
        <v>3</v>
      </c>
      <c r="E46" s="31">
        <f>SUM(F46:J46)</f>
        <v>46</v>
      </c>
      <c r="F46" s="56">
        <f>K46+M46+O46+Q46+S46+U46</f>
        <v>22</v>
      </c>
      <c r="G46" s="32"/>
      <c r="H46" s="32">
        <v>24</v>
      </c>
      <c r="I46" s="32"/>
      <c r="J46" s="33"/>
      <c r="K46" s="34"/>
      <c r="L46" s="32"/>
      <c r="M46" s="32"/>
      <c r="N46" s="35"/>
      <c r="O46" s="36">
        <v>22</v>
      </c>
      <c r="P46" s="32">
        <v>24</v>
      </c>
      <c r="Q46" s="32"/>
      <c r="R46" s="33"/>
      <c r="S46" s="34"/>
      <c r="T46" s="32"/>
      <c r="U46" s="32"/>
      <c r="V46" s="35"/>
      <c r="W46" s="35"/>
      <c r="X46" s="33"/>
      <c r="Y46" s="100"/>
      <c r="Z46" s="96"/>
      <c r="AA46" s="96">
        <v>4</v>
      </c>
      <c r="AB46" s="95"/>
      <c r="AC46" s="95"/>
      <c r="AD46" s="96"/>
      <c r="AE46" s="428"/>
      <c r="AF46" s="388"/>
    </row>
    <row r="47" spans="1:32" ht="24.75" customHeight="1">
      <c r="A47" s="429">
        <f t="shared" si="10"/>
        <v>28</v>
      </c>
      <c r="B47" s="483" t="s">
        <v>74</v>
      </c>
      <c r="C47" s="840">
        <v>5</v>
      </c>
      <c r="D47" s="121">
        <v>3</v>
      </c>
      <c r="E47" s="39">
        <v>48</v>
      </c>
      <c r="F47" s="40">
        <v>22</v>
      </c>
      <c r="G47" s="41"/>
      <c r="H47" s="41">
        <v>26</v>
      </c>
      <c r="I47" s="41"/>
      <c r="J47" s="42"/>
      <c r="K47" s="43"/>
      <c r="L47" s="41"/>
      <c r="M47" s="41"/>
      <c r="N47" s="44"/>
      <c r="O47" s="45">
        <v>22</v>
      </c>
      <c r="P47" s="41">
        <v>26</v>
      </c>
      <c r="Q47" s="41"/>
      <c r="R47" s="42"/>
      <c r="S47" s="43"/>
      <c r="T47" s="41"/>
      <c r="U47" s="41"/>
      <c r="V47" s="44"/>
      <c r="W47" s="44"/>
      <c r="X47" s="42"/>
      <c r="Y47" s="101"/>
      <c r="Z47" s="98"/>
      <c r="AA47" s="105">
        <v>4</v>
      </c>
      <c r="AB47" s="93"/>
      <c r="AC47" s="93"/>
      <c r="AD47" s="94"/>
      <c r="AE47" s="401"/>
      <c r="AF47" s="388"/>
    </row>
    <row r="48" spans="1:32" ht="17.25" customHeight="1">
      <c r="A48" s="429">
        <f t="shared" si="10"/>
        <v>29</v>
      </c>
      <c r="B48" s="485" t="s">
        <v>62</v>
      </c>
      <c r="C48" s="29">
        <v>0</v>
      </c>
      <c r="D48" s="57" t="s">
        <v>44</v>
      </c>
      <c r="E48" s="39">
        <v>60</v>
      </c>
      <c r="F48" s="40"/>
      <c r="G48" s="41"/>
      <c r="H48" s="41"/>
      <c r="I48" s="41">
        <v>60</v>
      </c>
      <c r="J48" s="42"/>
      <c r="K48" s="43"/>
      <c r="L48" s="41"/>
      <c r="M48" s="41"/>
      <c r="N48" s="44"/>
      <c r="O48" s="45"/>
      <c r="P48" s="41">
        <v>60</v>
      </c>
      <c r="Q48" s="41"/>
      <c r="R48" s="42"/>
      <c r="S48" s="43"/>
      <c r="T48" s="41"/>
      <c r="U48" s="41"/>
      <c r="V48" s="44"/>
      <c r="W48" s="44"/>
      <c r="X48" s="42"/>
      <c r="Y48" s="101"/>
      <c r="Z48" s="98"/>
      <c r="AA48" s="94">
        <v>0</v>
      </c>
      <c r="AB48" s="98"/>
      <c r="AC48" s="98"/>
      <c r="AD48" s="98"/>
      <c r="AE48" s="401"/>
      <c r="AF48" s="344"/>
    </row>
    <row r="49" spans="1:33" ht="24.75" customHeight="1">
      <c r="A49" s="486">
        <f t="shared" si="10"/>
        <v>30</v>
      </c>
      <c r="B49" s="487" t="s">
        <v>75</v>
      </c>
      <c r="C49" s="837">
        <v>4</v>
      </c>
      <c r="D49" s="48" t="s">
        <v>44</v>
      </c>
      <c r="E49" s="838">
        <v>48</v>
      </c>
      <c r="F49" s="827">
        <v>24</v>
      </c>
      <c r="G49" s="50"/>
      <c r="H49" s="50"/>
      <c r="I49" s="99">
        <v>24</v>
      </c>
      <c r="J49" s="51"/>
      <c r="K49" s="52"/>
      <c r="L49" s="50"/>
      <c r="M49" s="50"/>
      <c r="N49" s="53"/>
      <c r="O49" s="54">
        <v>26</v>
      </c>
      <c r="P49" s="50">
        <v>34</v>
      </c>
      <c r="Q49" s="50"/>
      <c r="R49" s="51"/>
      <c r="S49" s="52"/>
      <c r="T49" s="50"/>
      <c r="U49" s="50"/>
      <c r="V49" s="53"/>
      <c r="W49" s="53"/>
      <c r="X49" s="51"/>
      <c r="Y49" s="104"/>
      <c r="Z49" s="99"/>
      <c r="AA49" s="92">
        <v>6</v>
      </c>
      <c r="AB49" s="99"/>
      <c r="AC49" s="99"/>
      <c r="AD49" s="99"/>
      <c r="AE49" s="476"/>
      <c r="AF49" s="344"/>
    </row>
    <row r="50" spans="1:33" ht="24.75" customHeight="1">
      <c r="A50" s="431"/>
      <c r="B50" s="477"/>
      <c r="C50" s="432">
        <f>SUM(C42:C49)</f>
        <v>30</v>
      </c>
      <c r="D50" s="432"/>
      <c r="E50" s="432">
        <f t="shared" ref="E50:J50" si="13">SUM(E42:E49)</f>
        <v>390</v>
      </c>
      <c r="F50" s="432">
        <f t="shared" si="13"/>
        <v>156</v>
      </c>
      <c r="G50" s="432">
        <f t="shared" si="13"/>
        <v>0</v>
      </c>
      <c r="H50" s="432">
        <f>SUM(H42:H49)</f>
        <v>124</v>
      </c>
      <c r="I50" s="432">
        <f t="shared" si="13"/>
        <v>110</v>
      </c>
      <c r="J50" s="432">
        <f t="shared" si="13"/>
        <v>0</v>
      </c>
      <c r="K50" s="432"/>
      <c r="L50" s="432"/>
      <c r="M50" s="432"/>
      <c r="N50" s="432"/>
      <c r="O50" s="432"/>
      <c r="P50" s="432"/>
      <c r="Q50" s="432"/>
      <c r="R50" s="432"/>
      <c r="S50" s="432"/>
      <c r="T50" s="432"/>
      <c r="U50" s="432"/>
      <c r="V50" s="432"/>
      <c r="W50" s="432"/>
      <c r="X50" s="432"/>
      <c r="Y50" s="478"/>
      <c r="Z50" s="478"/>
      <c r="AA50" s="479"/>
      <c r="AB50" s="478"/>
      <c r="AC50" s="478"/>
      <c r="AD50" s="478"/>
      <c r="AE50" s="480"/>
      <c r="AF50" s="344"/>
    </row>
    <row r="51" spans="1:33" ht="15" customHeight="1">
      <c r="A51" s="880" t="s">
        <v>76</v>
      </c>
      <c r="B51" s="881"/>
      <c r="C51" s="881"/>
      <c r="D51" s="881"/>
      <c r="E51" s="881"/>
      <c r="F51" s="881"/>
      <c r="G51" s="881"/>
      <c r="H51" s="881"/>
      <c r="I51" s="881"/>
      <c r="J51" s="881"/>
      <c r="K51" s="881"/>
      <c r="L51" s="881"/>
      <c r="M51" s="881"/>
      <c r="N51" s="881"/>
      <c r="O51" s="881"/>
      <c r="P51" s="881"/>
      <c r="Q51" s="881"/>
      <c r="R51" s="881"/>
      <c r="S51" s="881"/>
      <c r="T51" s="881"/>
      <c r="U51" s="881"/>
      <c r="V51" s="881"/>
      <c r="W51" s="881"/>
      <c r="X51" s="881"/>
      <c r="Y51" s="881"/>
      <c r="Z51" s="881"/>
      <c r="AA51" s="881"/>
      <c r="AB51" s="881"/>
      <c r="AC51" s="881"/>
      <c r="AD51" s="881"/>
      <c r="AE51" s="882"/>
      <c r="AF51" s="344"/>
    </row>
    <row r="52" spans="1:33" ht="18.95" customHeight="1">
      <c r="A52" s="446">
        <v>32</v>
      </c>
      <c r="B52" s="447" t="s">
        <v>77</v>
      </c>
      <c r="C52" s="622">
        <v>4</v>
      </c>
      <c r="D52" s="623">
        <v>4</v>
      </c>
      <c r="E52" s="516">
        <f>SUM(F52:J52)</f>
        <v>48</v>
      </c>
      <c r="F52" s="509">
        <f>K52+M52+O52+Q52+S52+U52</f>
        <v>22</v>
      </c>
      <c r="G52" s="510"/>
      <c r="H52" s="510">
        <v>26</v>
      </c>
      <c r="I52" s="510"/>
      <c r="J52" s="528"/>
      <c r="K52" s="522"/>
      <c r="L52" s="510"/>
      <c r="M52" s="510"/>
      <c r="N52" s="528"/>
      <c r="O52" s="522"/>
      <c r="P52" s="510"/>
      <c r="Q52" s="510">
        <v>22</v>
      </c>
      <c r="R52" s="528">
        <v>26</v>
      </c>
      <c r="S52" s="522"/>
      <c r="T52" s="510"/>
      <c r="U52" s="510"/>
      <c r="V52" s="528"/>
      <c r="W52" s="528"/>
      <c r="X52" s="528"/>
      <c r="Y52" s="470"/>
      <c r="Z52" s="396"/>
      <c r="AA52" s="397"/>
      <c r="AB52" s="396">
        <v>4</v>
      </c>
      <c r="AC52" s="396"/>
      <c r="AD52" s="396"/>
      <c r="AE52" s="472"/>
      <c r="AF52" s="388"/>
    </row>
    <row r="53" spans="1:33" ht="23.25" customHeight="1">
      <c r="A53" s="430">
        <v>33</v>
      </c>
      <c r="B53" s="448" t="s">
        <v>78</v>
      </c>
      <c r="C53" s="462">
        <f t="shared" ref="C53:C60" si="14">Y53+Z53+AA53+AB53+AD53+AE53</f>
        <v>2</v>
      </c>
      <c r="D53" s="503" t="s">
        <v>44</v>
      </c>
      <c r="E53" s="517">
        <f t="shared" ref="E53:E68" si="15">SUM(F53:J53)</f>
        <v>46</v>
      </c>
      <c r="F53" s="511">
        <f>K53+M53+O53+Q53+S53+U53</f>
        <v>22</v>
      </c>
      <c r="G53" s="41"/>
      <c r="H53" s="41">
        <v>24</v>
      </c>
      <c r="I53" s="41"/>
      <c r="J53" s="44"/>
      <c r="K53" s="523"/>
      <c r="L53" s="41"/>
      <c r="M53" s="41"/>
      <c r="N53" s="44"/>
      <c r="O53" s="523"/>
      <c r="P53" s="41"/>
      <c r="Q53" s="41">
        <v>22</v>
      </c>
      <c r="R53" s="44">
        <v>24</v>
      </c>
      <c r="S53" s="523"/>
      <c r="T53" s="41"/>
      <c r="U53" s="41"/>
      <c r="V53" s="44"/>
      <c r="W53" s="44"/>
      <c r="X53" s="44"/>
      <c r="Y53" s="473"/>
      <c r="Z53" s="98"/>
      <c r="AA53" s="98"/>
      <c r="AB53" s="93">
        <v>2</v>
      </c>
      <c r="AC53" s="93"/>
      <c r="AD53" s="98"/>
      <c r="AE53" s="401"/>
      <c r="AF53" s="488"/>
    </row>
    <row r="54" spans="1:33" ht="15" customHeight="1">
      <c r="A54" s="430">
        <f t="shared" si="10"/>
        <v>34</v>
      </c>
      <c r="B54" s="448" t="s">
        <v>79</v>
      </c>
      <c r="C54" s="462">
        <f t="shared" si="14"/>
        <v>4</v>
      </c>
      <c r="D54" s="503">
        <v>4</v>
      </c>
      <c r="E54" s="517">
        <f t="shared" si="15"/>
        <v>48</v>
      </c>
      <c r="F54" s="511">
        <f>K54+M54+O54+Q54+S54+U54</f>
        <v>24</v>
      </c>
      <c r="G54" s="41"/>
      <c r="H54" s="41">
        <v>24</v>
      </c>
      <c r="I54" s="41"/>
      <c r="J54" s="44"/>
      <c r="K54" s="523"/>
      <c r="L54" s="41"/>
      <c r="M54" s="41"/>
      <c r="N54" s="44"/>
      <c r="O54" s="523"/>
      <c r="P54" s="41"/>
      <c r="Q54" s="41">
        <v>24</v>
      </c>
      <c r="R54" s="44">
        <v>24</v>
      </c>
      <c r="S54" s="523"/>
      <c r="T54" s="41"/>
      <c r="U54" s="41"/>
      <c r="V54" s="44"/>
      <c r="W54" s="44"/>
      <c r="X54" s="44"/>
      <c r="Y54" s="473"/>
      <c r="Z54" s="98"/>
      <c r="AA54" s="94"/>
      <c r="AB54" s="93">
        <v>4</v>
      </c>
      <c r="AC54" s="93"/>
      <c r="AD54" s="98"/>
      <c r="AE54" s="401"/>
      <c r="AF54" s="388"/>
    </row>
    <row r="55" spans="1:33" ht="16.149999999999999" customHeight="1">
      <c r="A55" s="430">
        <f t="shared" si="10"/>
        <v>35</v>
      </c>
      <c r="B55" s="448" t="s">
        <v>80</v>
      </c>
      <c r="C55" s="462">
        <f t="shared" si="14"/>
        <v>2</v>
      </c>
      <c r="D55" s="503" t="s">
        <v>44</v>
      </c>
      <c r="E55" s="517">
        <f t="shared" si="15"/>
        <v>36</v>
      </c>
      <c r="F55" s="511">
        <f>K55+M55+O55+Q55+S55+U55</f>
        <v>22</v>
      </c>
      <c r="G55" s="41"/>
      <c r="H55" s="41"/>
      <c r="I55" s="41">
        <f>L55+N55+P55+R55+T55+X55</f>
        <v>14</v>
      </c>
      <c r="J55" s="44"/>
      <c r="K55" s="523"/>
      <c r="L55" s="41"/>
      <c r="M55" s="41"/>
      <c r="N55" s="44"/>
      <c r="O55" s="523"/>
      <c r="P55" s="41"/>
      <c r="Q55" s="41">
        <v>22</v>
      </c>
      <c r="R55" s="44">
        <v>14</v>
      </c>
      <c r="S55" s="523"/>
      <c r="T55" s="41"/>
      <c r="U55" s="41"/>
      <c r="V55" s="44"/>
      <c r="W55" s="44"/>
      <c r="X55" s="44"/>
      <c r="Y55" s="473"/>
      <c r="Z55" s="98"/>
      <c r="AA55" s="98"/>
      <c r="AB55" s="93">
        <v>2</v>
      </c>
      <c r="AC55" s="93"/>
      <c r="AD55" s="98"/>
      <c r="AE55" s="401"/>
      <c r="AF55" s="491"/>
    </row>
    <row r="56" spans="1:33" ht="39.200000000000003" customHeight="1">
      <c r="A56" s="430">
        <f t="shared" si="10"/>
        <v>36</v>
      </c>
      <c r="B56" s="448" t="s">
        <v>81</v>
      </c>
      <c r="C56" s="462">
        <f t="shared" si="14"/>
        <v>2</v>
      </c>
      <c r="D56" s="503" t="s">
        <v>44</v>
      </c>
      <c r="E56" s="517">
        <f t="shared" si="15"/>
        <v>36</v>
      </c>
      <c r="F56" s="511"/>
      <c r="G56" s="41"/>
      <c r="H56" s="41"/>
      <c r="I56" s="41"/>
      <c r="J56" s="44">
        <v>36</v>
      </c>
      <c r="K56" s="523"/>
      <c r="L56" s="41"/>
      <c r="M56" s="41"/>
      <c r="N56" s="44"/>
      <c r="O56" s="523"/>
      <c r="P56" s="41"/>
      <c r="Q56" s="41"/>
      <c r="R56" s="44">
        <v>36</v>
      </c>
      <c r="S56" s="523"/>
      <c r="T56" s="41"/>
      <c r="U56" s="41"/>
      <c r="V56" s="44"/>
      <c r="W56" s="44"/>
      <c r="X56" s="44"/>
      <c r="Y56" s="473"/>
      <c r="Z56" s="98"/>
      <c r="AA56" s="98"/>
      <c r="AB56" s="93">
        <v>2</v>
      </c>
      <c r="AC56" s="93"/>
      <c r="AD56" s="98"/>
      <c r="AE56" s="401"/>
      <c r="AF56" s="388"/>
      <c r="AG56" s="343"/>
    </row>
    <row r="57" spans="1:33" ht="39.200000000000003" customHeight="1">
      <c r="A57" s="430">
        <f t="shared" si="10"/>
        <v>37</v>
      </c>
      <c r="B57" s="448" t="s">
        <v>82</v>
      </c>
      <c r="C57" s="462">
        <v>0</v>
      </c>
      <c r="D57" s="503"/>
      <c r="E57" s="626">
        <v>30</v>
      </c>
      <c r="F57" s="511"/>
      <c r="G57" s="41"/>
      <c r="H57" s="41"/>
      <c r="I57" s="41">
        <v>30</v>
      </c>
      <c r="J57" s="44"/>
      <c r="K57" s="523"/>
      <c r="L57" s="41"/>
      <c r="M57" s="41"/>
      <c r="N57" s="44"/>
      <c r="O57" s="523"/>
      <c r="P57" s="41"/>
      <c r="Q57" s="41"/>
      <c r="R57" s="44"/>
      <c r="S57" s="523"/>
      <c r="T57" s="41"/>
      <c r="U57" s="41"/>
      <c r="V57" s="44"/>
      <c r="W57" s="44"/>
      <c r="X57" s="44"/>
      <c r="Y57" s="473"/>
      <c r="Z57" s="98"/>
      <c r="AA57" s="98"/>
      <c r="AB57" s="93"/>
      <c r="AC57" s="93"/>
      <c r="AD57" s="98"/>
      <c r="AE57" s="401"/>
      <c r="AF57" s="344"/>
    </row>
    <row r="58" spans="1:33" ht="24.75" customHeight="1">
      <c r="A58" s="430">
        <f t="shared" si="10"/>
        <v>38</v>
      </c>
      <c r="B58" s="621" t="s">
        <v>83</v>
      </c>
      <c r="C58" s="464">
        <f t="shared" si="14"/>
        <v>12</v>
      </c>
      <c r="D58" s="624">
        <v>4</v>
      </c>
      <c r="E58" s="627">
        <f t="shared" si="15"/>
        <v>60</v>
      </c>
      <c r="F58" s="512"/>
      <c r="G58" s="60"/>
      <c r="H58" s="60"/>
      <c r="I58" s="60">
        <f>L58+N58+P58+R58+T58+X58</f>
        <v>60</v>
      </c>
      <c r="J58" s="63"/>
      <c r="K58" s="524"/>
      <c r="L58" s="60"/>
      <c r="M58" s="60"/>
      <c r="N58" s="63"/>
      <c r="O58" s="524"/>
      <c r="P58" s="60"/>
      <c r="Q58" s="60"/>
      <c r="R58" s="63">
        <v>60</v>
      </c>
      <c r="S58" s="524"/>
      <c r="T58" s="60"/>
      <c r="U58" s="60"/>
      <c r="V58" s="63"/>
      <c r="W58" s="63"/>
      <c r="X58" s="63"/>
      <c r="Y58" s="473"/>
      <c r="Z58" s="98"/>
      <c r="AA58" s="98"/>
      <c r="AB58" s="93">
        <v>12</v>
      </c>
      <c r="AC58" s="93"/>
      <c r="AD58" s="98"/>
      <c r="AE58" s="401"/>
      <c r="AF58" s="344"/>
    </row>
    <row r="59" spans="1:33" ht="24.75" customHeight="1">
      <c r="A59" s="430">
        <f t="shared" si="10"/>
        <v>39</v>
      </c>
      <c r="B59" s="501" t="s">
        <v>84</v>
      </c>
      <c r="C59" s="465">
        <f t="shared" si="14"/>
        <v>2</v>
      </c>
      <c r="D59" s="507" t="s">
        <v>44</v>
      </c>
      <c r="E59" s="520">
        <f t="shared" si="15"/>
        <v>24</v>
      </c>
      <c r="F59" s="625"/>
      <c r="G59" s="423"/>
      <c r="H59" s="423"/>
      <c r="I59" s="423">
        <v>24</v>
      </c>
      <c r="J59" s="426"/>
      <c r="K59" s="628"/>
      <c r="L59" s="423"/>
      <c r="M59" s="423"/>
      <c r="N59" s="426"/>
      <c r="O59" s="628"/>
      <c r="P59" s="423"/>
      <c r="Q59" s="423"/>
      <c r="R59" s="426">
        <v>24</v>
      </c>
      <c r="S59" s="628"/>
      <c r="T59" s="423"/>
      <c r="U59" s="423"/>
      <c r="V59" s="426"/>
      <c r="W59" s="426"/>
      <c r="X59" s="426"/>
      <c r="Y59" s="474"/>
      <c r="Z59" s="103"/>
      <c r="AA59" s="103"/>
      <c r="AB59" s="90">
        <v>2</v>
      </c>
      <c r="AC59" s="90"/>
      <c r="AD59" s="103"/>
      <c r="AE59" s="403"/>
      <c r="AF59" s="344"/>
    </row>
    <row r="60" spans="1:33" ht="26.45" customHeight="1">
      <c r="A60" s="431">
        <f t="shared" si="10"/>
        <v>40</v>
      </c>
      <c r="B60" s="502" t="s">
        <v>85</v>
      </c>
      <c r="C60" s="431">
        <f t="shared" si="14"/>
        <v>2</v>
      </c>
      <c r="D60" s="508" t="s">
        <v>44</v>
      </c>
      <c r="E60" s="521">
        <f t="shared" si="15"/>
        <v>36</v>
      </c>
      <c r="F60" s="515"/>
      <c r="G60" s="435"/>
      <c r="H60" s="435"/>
      <c r="I60" s="435"/>
      <c r="J60" s="438">
        <v>36</v>
      </c>
      <c r="K60" s="527"/>
      <c r="L60" s="435"/>
      <c r="M60" s="435"/>
      <c r="N60" s="438"/>
      <c r="O60" s="527"/>
      <c r="P60" s="435"/>
      <c r="Q60" s="435"/>
      <c r="R60" s="438">
        <v>36</v>
      </c>
      <c r="S60" s="527"/>
      <c r="T60" s="435"/>
      <c r="U60" s="435"/>
      <c r="V60" s="438"/>
      <c r="W60" s="438"/>
      <c r="X60" s="438"/>
      <c r="Y60" s="475"/>
      <c r="Z60" s="407"/>
      <c r="AA60" s="407"/>
      <c r="AB60" s="444">
        <v>2</v>
      </c>
      <c r="AC60" s="444"/>
      <c r="AD60" s="407"/>
      <c r="AE60" s="408"/>
      <c r="AF60" s="344"/>
    </row>
    <row r="61" spans="1:33" ht="26.45" customHeight="1">
      <c r="A61" s="140"/>
      <c r="B61" s="162"/>
      <c r="C61" s="141">
        <f>SUM(C52:C60)</f>
        <v>30</v>
      </c>
      <c r="D61" s="141"/>
      <c r="E61" s="142">
        <f>SUM(E52:E60)</f>
        <v>364</v>
      </c>
      <c r="F61" s="141">
        <f t="shared" ref="F61:J61" si="16">SUM(F52:F60)</f>
        <v>90</v>
      </c>
      <c r="G61" s="141">
        <f t="shared" si="16"/>
        <v>0</v>
      </c>
      <c r="H61" s="141">
        <f t="shared" si="16"/>
        <v>74</v>
      </c>
      <c r="I61" s="141">
        <f t="shared" si="16"/>
        <v>128</v>
      </c>
      <c r="J61" s="141">
        <f t="shared" si="16"/>
        <v>72</v>
      </c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4"/>
      <c r="Z61" s="144"/>
      <c r="AA61" s="144"/>
      <c r="AB61" s="143"/>
      <c r="AC61" s="143"/>
      <c r="AD61" s="144"/>
      <c r="AE61" s="144"/>
      <c r="AF61" s="344"/>
    </row>
    <row r="62" spans="1:33" ht="15" customHeight="1">
      <c r="A62" s="856" t="s">
        <v>86</v>
      </c>
      <c r="B62" s="857"/>
      <c r="C62" s="857"/>
      <c r="D62" s="857"/>
      <c r="E62" s="857"/>
      <c r="F62" s="857"/>
      <c r="G62" s="857"/>
      <c r="H62" s="857"/>
      <c r="I62" s="857"/>
      <c r="J62" s="857"/>
      <c r="K62" s="857"/>
      <c r="L62" s="857"/>
      <c r="M62" s="857"/>
      <c r="N62" s="857"/>
      <c r="O62" s="857"/>
      <c r="P62" s="857"/>
      <c r="Q62" s="857"/>
      <c r="R62" s="857"/>
      <c r="S62" s="857"/>
      <c r="T62" s="857"/>
      <c r="U62" s="857"/>
      <c r="V62" s="857"/>
      <c r="W62" s="857"/>
      <c r="X62" s="857"/>
      <c r="Y62" s="857"/>
      <c r="Z62" s="857"/>
      <c r="AA62" s="857"/>
      <c r="AB62" s="857"/>
      <c r="AC62" s="857"/>
      <c r="AD62" s="857"/>
      <c r="AE62" s="858"/>
      <c r="AF62" s="344"/>
    </row>
    <row r="63" spans="1:33" ht="18" customHeight="1">
      <c r="A63" s="567">
        <f>+A60+1</f>
        <v>41</v>
      </c>
      <c r="B63" s="568" t="s">
        <v>87</v>
      </c>
      <c r="C63" s="569">
        <f>Y63+Z63+AA63+AB63+AC63+AD63+AE63</f>
        <v>4</v>
      </c>
      <c r="D63" s="570">
        <v>5</v>
      </c>
      <c r="E63" s="571">
        <f t="shared" si="15"/>
        <v>48</v>
      </c>
      <c r="F63" s="572">
        <f>K63+M63+O63+Q63+S63+U63+W63</f>
        <v>22</v>
      </c>
      <c r="G63" s="537"/>
      <c r="H63" s="537">
        <v>26</v>
      </c>
      <c r="I63" s="537"/>
      <c r="J63" s="573"/>
      <c r="K63" s="574"/>
      <c r="L63" s="537"/>
      <c r="M63" s="537"/>
      <c r="N63" s="573"/>
      <c r="O63" s="574"/>
      <c r="P63" s="537"/>
      <c r="Q63" s="537"/>
      <c r="R63" s="573"/>
      <c r="S63" s="574">
        <v>22</v>
      </c>
      <c r="T63" s="537">
        <v>26</v>
      </c>
      <c r="U63" s="537"/>
      <c r="V63" s="537"/>
      <c r="W63" s="537"/>
      <c r="X63" s="573"/>
      <c r="Y63" s="575"/>
      <c r="Z63" s="576"/>
      <c r="AA63" s="576"/>
      <c r="AB63" s="576"/>
      <c r="AC63" s="577">
        <v>4</v>
      </c>
      <c r="AD63" s="578"/>
      <c r="AE63" s="579"/>
      <c r="AF63" s="491"/>
    </row>
    <row r="64" spans="1:33" ht="18" customHeight="1">
      <c r="A64" s="465">
        <f>+A63+1</f>
        <v>42</v>
      </c>
      <c r="B64" s="544" t="s">
        <v>88</v>
      </c>
      <c r="C64" s="465">
        <f t="shared" ref="C64:C72" si="17">Y64+Z64+AA64+AB64+AC64+AD64+AE64</f>
        <v>4</v>
      </c>
      <c r="D64" s="507">
        <v>5</v>
      </c>
      <c r="E64" s="520">
        <f t="shared" si="15"/>
        <v>48</v>
      </c>
      <c r="F64" s="514">
        <f t="shared" ref="F64:F68" si="18">K64+M64+O64+Q64+S64+U64+W64</f>
        <v>22</v>
      </c>
      <c r="G64" s="494"/>
      <c r="H64" s="494">
        <v>22</v>
      </c>
      <c r="I64" s="494"/>
      <c r="J64" s="529">
        <v>4</v>
      </c>
      <c r="K64" s="526"/>
      <c r="L64" s="494"/>
      <c r="M64" s="494"/>
      <c r="N64" s="529"/>
      <c r="O64" s="526"/>
      <c r="P64" s="494"/>
      <c r="Q64" s="494"/>
      <c r="R64" s="529"/>
      <c r="S64" s="526">
        <v>22</v>
      </c>
      <c r="T64" s="494">
        <v>26</v>
      </c>
      <c r="U64" s="494"/>
      <c r="V64" s="494"/>
      <c r="W64" s="494"/>
      <c r="X64" s="529"/>
      <c r="Y64" s="531"/>
      <c r="Z64" s="495"/>
      <c r="AA64" s="495"/>
      <c r="AB64" s="495"/>
      <c r="AC64" s="496">
        <v>4</v>
      </c>
      <c r="AD64" s="497"/>
      <c r="AE64" s="561"/>
      <c r="AF64" s="491"/>
    </row>
    <row r="65" spans="1:34" ht="18" customHeight="1">
      <c r="A65" s="465">
        <f>+A64+1</f>
        <v>43</v>
      </c>
      <c r="B65" s="544" t="s">
        <v>89</v>
      </c>
      <c r="C65" s="465">
        <f t="shared" si="17"/>
        <v>3</v>
      </c>
      <c r="D65" s="507" t="s">
        <v>44</v>
      </c>
      <c r="E65" s="520">
        <f t="shared" si="15"/>
        <v>38</v>
      </c>
      <c r="F65" s="514">
        <f t="shared" si="18"/>
        <v>12</v>
      </c>
      <c r="G65" s="494"/>
      <c r="H65" s="541">
        <v>26</v>
      </c>
      <c r="I65" s="494"/>
      <c r="J65" s="529"/>
      <c r="K65" s="526"/>
      <c r="L65" s="494"/>
      <c r="M65" s="494"/>
      <c r="N65" s="529"/>
      <c r="O65" s="526"/>
      <c r="P65" s="494"/>
      <c r="Q65" s="494"/>
      <c r="R65" s="529"/>
      <c r="S65" s="526">
        <v>12</v>
      </c>
      <c r="T65" s="494">
        <v>26</v>
      </c>
      <c r="U65" s="494"/>
      <c r="V65" s="494"/>
      <c r="W65" s="494"/>
      <c r="X65" s="529"/>
      <c r="Y65" s="531"/>
      <c r="Z65" s="495"/>
      <c r="AA65" s="495"/>
      <c r="AB65" s="495"/>
      <c r="AC65" s="496">
        <v>3</v>
      </c>
      <c r="AD65" s="497"/>
      <c r="AE65" s="561"/>
      <c r="AF65" s="491" t="s">
        <v>90</v>
      </c>
    </row>
    <row r="66" spans="1:34" ht="27.2" customHeight="1">
      <c r="A66" s="465">
        <f>+A65+1</f>
        <v>44</v>
      </c>
      <c r="B66" s="544" t="s">
        <v>91</v>
      </c>
      <c r="C66" s="465">
        <f t="shared" si="17"/>
        <v>3</v>
      </c>
      <c r="D66" s="507" t="s">
        <v>44</v>
      </c>
      <c r="E66" s="520">
        <f t="shared" si="15"/>
        <v>48</v>
      </c>
      <c r="F66" s="514">
        <f t="shared" si="18"/>
        <v>22</v>
      </c>
      <c r="G66" s="494"/>
      <c r="H66" s="541">
        <v>26</v>
      </c>
      <c r="I66" s="494"/>
      <c r="J66" s="529"/>
      <c r="K66" s="526"/>
      <c r="L66" s="494"/>
      <c r="M66" s="494"/>
      <c r="N66" s="529"/>
      <c r="O66" s="526"/>
      <c r="P66" s="494"/>
      <c r="Q66" s="494"/>
      <c r="R66" s="529"/>
      <c r="S66" s="526">
        <v>22</v>
      </c>
      <c r="T66" s="494">
        <v>26</v>
      </c>
      <c r="U66" s="494"/>
      <c r="V66" s="494"/>
      <c r="W66" s="494"/>
      <c r="X66" s="529"/>
      <c r="Y66" s="531"/>
      <c r="Z66" s="495"/>
      <c r="AA66" s="495"/>
      <c r="AB66" s="495"/>
      <c r="AC66" s="496">
        <v>3</v>
      </c>
      <c r="AD66" s="497"/>
      <c r="AE66" s="561"/>
      <c r="AF66" s="491"/>
    </row>
    <row r="67" spans="1:34" ht="33.950000000000003" customHeight="1">
      <c r="A67" s="465">
        <f>+A66+1</f>
        <v>45</v>
      </c>
      <c r="B67" s="544" t="s">
        <v>92</v>
      </c>
      <c r="C67" s="465">
        <f t="shared" si="17"/>
        <v>3</v>
      </c>
      <c r="D67" s="507" t="s">
        <v>44</v>
      </c>
      <c r="E67" s="520">
        <f t="shared" si="15"/>
        <v>44</v>
      </c>
      <c r="F67" s="514">
        <f t="shared" si="18"/>
        <v>22</v>
      </c>
      <c r="G67" s="494"/>
      <c r="H67" s="541">
        <v>16</v>
      </c>
      <c r="I67" s="494"/>
      <c r="J67" s="529">
        <v>6</v>
      </c>
      <c r="K67" s="526"/>
      <c r="L67" s="494"/>
      <c r="M67" s="494"/>
      <c r="N67" s="529"/>
      <c r="O67" s="526"/>
      <c r="P67" s="494"/>
      <c r="Q67" s="494"/>
      <c r="R67" s="529"/>
      <c r="S67" s="526">
        <v>22</v>
      </c>
      <c r="T67" s="494">
        <v>22</v>
      </c>
      <c r="U67" s="494"/>
      <c r="V67" s="494"/>
      <c r="W67" s="494"/>
      <c r="X67" s="529"/>
      <c r="Y67" s="531"/>
      <c r="Z67" s="495"/>
      <c r="AA67" s="495"/>
      <c r="AB67" s="495"/>
      <c r="AC67" s="496">
        <v>3</v>
      </c>
      <c r="AD67" s="497"/>
      <c r="AE67" s="561"/>
      <c r="AF67" s="388"/>
    </row>
    <row r="68" spans="1:34" ht="18" customHeight="1">
      <c r="A68" s="465">
        <f>+A67+1</f>
        <v>46</v>
      </c>
      <c r="B68" s="545" t="s">
        <v>93</v>
      </c>
      <c r="C68" s="547">
        <f t="shared" si="17"/>
        <v>2</v>
      </c>
      <c r="D68" s="548" t="s">
        <v>44</v>
      </c>
      <c r="E68" s="552">
        <f t="shared" si="15"/>
        <v>36</v>
      </c>
      <c r="F68" s="555">
        <f t="shared" si="18"/>
        <v>10</v>
      </c>
      <c r="G68" s="542"/>
      <c r="H68" s="542">
        <v>26</v>
      </c>
      <c r="I68" s="542"/>
      <c r="J68" s="529"/>
      <c r="K68" s="526"/>
      <c r="L68" s="494"/>
      <c r="M68" s="494"/>
      <c r="N68" s="529"/>
      <c r="O68" s="526"/>
      <c r="P68" s="494"/>
      <c r="Q68" s="494"/>
      <c r="R68" s="529"/>
      <c r="S68" s="526">
        <v>10</v>
      </c>
      <c r="T68" s="494">
        <v>26</v>
      </c>
      <c r="U68" s="494"/>
      <c r="V68" s="494"/>
      <c r="W68" s="494"/>
      <c r="X68" s="529"/>
      <c r="Y68" s="531"/>
      <c r="Z68" s="495"/>
      <c r="AA68" s="495"/>
      <c r="AB68" s="495"/>
      <c r="AC68" s="496">
        <v>2</v>
      </c>
      <c r="AD68" s="497"/>
      <c r="AE68" s="561"/>
      <c r="AF68" s="388"/>
    </row>
    <row r="69" spans="1:34" ht="30" customHeight="1">
      <c r="A69" s="465">
        <f t="shared" ref="A69:A72" si="19">+A68+1</f>
        <v>47</v>
      </c>
      <c r="B69" s="544" t="s">
        <v>94</v>
      </c>
      <c r="C69" s="465">
        <f>Y69+Z69+AA69+AB69+AC69+AD69+AE69</f>
        <v>1</v>
      </c>
      <c r="D69" s="549" t="s">
        <v>44</v>
      </c>
      <c r="E69" s="553">
        <v>20</v>
      </c>
      <c r="F69" s="514">
        <v>20</v>
      </c>
      <c r="G69" s="494"/>
      <c r="H69" s="494"/>
      <c r="I69" s="494"/>
      <c r="J69" s="529"/>
      <c r="K69" s="526"/>
      <c r="L69" s="494"/>
      <c r="M69" s="494"/>
      <c r="N69" s="529"/>
      <c r="O69" s="526"/>
      <c r="P69" s="494"/>
      <c r="Q69" s="494"/>
      <c r="R69" s="529"/>
      <c r="S69" s="526">
        <v>20</v>
      </c>
      <c r="T69" s="494"/>
      <c r="U69" s="494"/>
      <c r="V69" s="494"/>
      <c r="W69" s="494"/>
      <c r="X69" s="529"/>
      <c r="Y69" s="531"/>
      <c r="Z69" s="495"/>
      <c r="AA69" s="495"/>
      <c r="AB69" s="495"/>
      <c r="AC69" s="496">
        <v>1</v>
      </c>
      <c r="AD69" s="497"/>
      <c r="AE69" s="561"/>
      <c r="AF69" s="388"/>
    </row>
    <row r="70" spans="1:34" ht="30" customHeight="1">
      <c r="A70" s="465">
        <f t="shared" si="19"/>
        <v>48</v>
      </c>
      <c r="B70" s="546" t="s">
        <v>95</v>
      </c>
      <c r="C70" s="547">
        <f>Y70+Z70+AA70+AB70+AC70+AD70+AE70</f>
        <v>2</v>
      </c>
      <c r="D70" s="550" t="s">
        <v>44</v>
      </c>
      <c r="E70" s="553">
        <v>34</v>
      </c>
      <c r="F70" s="556">
        <v>10</v>
      </c>
      <c r="G70" s="538"/>
      <c r="H70" s="538"/>
      <c r="I70" s="538">
        <v>24</v>
      </c>
      <c r="J70" s="529"/>
      <c r="K70" s="526"/>
      <c r="L70" s="494"/>
      <c r="M70" s="494"/>
      <c r="N70" s="529"/>
      <c r="O70" s="526"/>
      <c r="P70" s="494"/>
      <c r="Q70" s="494"/>
      <c r="R70" s="529"/>
      <c r="S70" s="526">
        <v>10</v>
      </c>
      <c r="T70" s="494">
        <v>24</v>
      </c>
      <c r="U70" s="494"/>
      <c r="V70" s="494"/>
      <c r="W70" s="494"/>
      <c r="X70" s="529"/>
      <c r="Y70" s="531"/>
      <c r="Z70" s="495"/>
      <c r="AA70" s="495"/>
      <c r="AB70" s="495"/>
      <c r="AC70" s="496">
        <v>2</v>
      </c>
      <c r="AD70" s="497"/>
      <c r="AE70" s="561"/>
      <c r="AF70" s="388"/>
      <c r="AG70" s="347"/>
      <c r="AH70" s="350"/>
    </row>
    <row r="71" spans="1:34" ht="27.6" customHeight="1">
      <c r="A71" s="465">
        <f t="shared" si="19"/>
        <v>49</v>
      </c>
      <c r="B71" s="501" t="s">
        <v>96</v>
      </c>
      <c r="C71" s="465">
        <f t="shared" si="17"/>
        <v>2</v>
      </c>
      <c r="D71" s="507" t="s">
        <v>44</v>
      </c>
      <c r="E71" s="850">
        <v>20</v>
      </c>
      <c r="F71" s="514">
        <v>10</v>
      </c>
      <c r="G71" s="494"/>
      <c r="H71" s="494">
        <v>5</v>
      </c>
      <c r="I71" s="494">
        <v>5</v>
      </c>
      <c r="J71" s="529"/>
      <c r="K71" s="526"/>
      <c r="L71" s="494"/>
      <c r="M71" s="494"/>
      <c r="N71" s="529"/>
      <c r="O71" s="526"/>
      <c r="P71" s="494"/>
      <c r="Q71" s="494"/>
      <c r="R71" s="529"/>
      <c r="S71" s="526">
        <v>22</v>
      </c>
      <c r="T71" s="494"/>
      <c r="U71" s="494"/>
      <c r="V71" s="494"/>
      <c r="W71" s="494"/>
      <c r="X71" s="529"/>
      <c r="Y71" s="531"/>
      <c r="Z71" s="495"/>
      <c r="AA71" s="495"/>
      <c r="AB71" s="495"/>
      <c r="AC71" s="496">
        <v>2</v>
      </c>
      <c r="AD71" s="497"/>
      <c r="AE71" s="561"/>
      <c r="AF71" s="344"/>
    </row>
    <row r="72" spans="1:34" ht="26.1" customHeight="1">
      <c r="A72" s="543">
        <f t="shared" si="19"/>
        <v>50</v>
      </c>
      <c r="B72" s="454" t="s">
        <v>97</v>
      </c>
      <c r="C72" s="543">
        <f t="shared" si="17"/>
        <v>6</v>
      </c>
      <c r="D72" s="551" t="s">
        <v>44</v>
      </c>
      <c r="E72" s="554">
        <v>60</v>
      </c>
      <c r="F72" s="557">
        <v>20</v>
      </c>
      <c r="G72" s="558"/>
      <c r="H72" s="558">
        <v>20</v>
      </c>
      <c r="I72" s="558">
        <v>20</v>
      </c>
      <c r="J72" s="560"/>
      <c r="K72" s="559"/>
      <c r="L72" s="558"/>
      <c r="M72" s="558"/>
      <c r="N72" s="560"/>
      <c r="O72" s="559"/>
      <c r="P72" s="558"/>
      <c r="Q72" s="558"/>
      <c r="R72" s="560"/>
      <c r="S72" s="559"/>
      <c r="T72" s="558">
        <v>60</v>
      </c>
      <c r="U72" s="558"/>
      <c r="V72" s="558"/>
      <c r="W72" s="558"/>
      <c r="X72" s="560"/>
      <c r="Y72" s="562"/>
      <c r="Z72" s="563"/>
      <c r="AA72" s="563"/>
      <c r="AB72" s="563"/>
      <c r="AC72" s="564">
        <v>6</v>
      </c>
      <c r="AD72" s="565"/>
      <c r="AE72" s="566"/>
      <c r="AF72" s="344"/>
    </row>
    <row r="73" spans="1:34" ht="26.1" customHeight="1">
      <c r="A73" s="140"/>
      <c r="B73" s="162"/>
      <c r="C73" s="141">
        <f>SUM(C63:C72)</f>
        <v>30</v>
      </c>
      <c r="D73" s="141"/>
      <c r="E73" s="141">
        <f t="shared" ref="E73:J73" si="20">SUM(E63:E72)</f>
        <v>396</v>
      </c>
      <c r="F73" s="141">
        <f t="shared" si="20"/>
        <v>170</v>
      </c>
      <c r="G73" s="141">
        <f t="shared" si="20"/>
        <v>0</v>
      </c>
      <c r="H73" s="141">
        <f t="shared" si="20"/>
        <v>167</v>
      </c>
      <c r="I73" s="141">
        <f t="shared" si="20"/>
        <v>49</v>
      </c>
      <c r="J73" s="141">
        <f t="shared" si="20"/>
        <v>10</v>
      </c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4"/>
      <c r="Z73" s="144"/>
      <c r="AA73" s="144"/>
      <c r="AB73" s="144"/>
      <c r="AC73" s="143"/>
      <c r="AD73" s="143"/>
      <c r="AE73" s="144"/>
      <c r="AF73" s="344"/>
    </row>
    <row r="74" spans="1:34" ht="15" customHeight="1">
      <c r="A74" s="856" t="s">
        <v>98</v>
      </c>
      <c r="B74" s="857"/>
      <c r="C74" s="857"/>
      <c r="D74" s="857"/>
      <c r="E74" s="857"/>
      <c r="F74" s="857"/>
      <c r="G74" s="857"/>
      <c r="H74" s="857"/>
      <c r="I74" s="857"/>
      <c r="J74" s="857"/>
      <c r="K74" s="857"/>
      <c r="L74" s="857"/>
      <c r="M74" s="857"/>
      <c r="N74" s="857"/>
      <c r="O74" s="857"/>
      <c r="P74" s="857"/>
      <c r="Q74" s="857"/>
      <c r="R74" s="857"/>
      <c r="S74" s="857"/>
      <c r="T74" s="857"/>
      <c r="U74" s="857"/>
      <c r="V74" s="857"/>
      <c r="W74" s="857"/>
      <c r="X74" s="857"/>
      <c r="Y74" s="857"/>
      <c r="Z74" s="857"/>
      <c r="AA74" s="857"/>
      <c r="AB74" s="857"/>
      <c r="AC74" s="857"/>
      <c r="AD74" s="857"/>
      <c r="AE74" s="858"/>
      <c r="AF74" s="344"/>
    </row>
    <row r="75" spans="1:34" ht="25.35" customHeight="1">
      <c r="A75" s="430">
        <f>+A72+1</f>
        <v>51</v>
      </c>
      <c r="B75" s="580" t="s">
        <v>99</v>
      </c>
      <c r="C75" s="430">
        <f t="shared" ref="C75:C84" si="21">Y75+Z75+AA75+AB75+AD75+AE75</f>
        <v>3</v>
      </c>
      <c r="D75" s="581">
        <v>6</v>
      </c>
      <c r="E75" s="582">
        <f t="shared" ref="E75:E91" si="22">SUM(F75:J75)</f>
        <v>36</v>
      </c>
      <c r="F75" s="583">
        <f>K75+M75+O75+Q75+S75+U75</f>
        <v>12</v>
      </c>
      <c r="G75" s="66"/>
      <c r="H75" s="66">
        <v>24</v>
      </c>
      <c r="I75" s="66"/>
      <c r="J75" s="67"/>
      <c r="K75" s="584"/>
      <c r="L75" s="66"/>
      <c r="M75" s="66"/>
      <c r="N75" s="67"/>
      <c r="O75" s="584"/>
      <c r="P75" s="66"/>
      <c r="Q75" s="66"/>
      <c r="R75" s="67"/>
      <c r="S75" s="584"/>
      <c r="T75" s="66"/>
      <c r="U75" s="66">
        <v>12</v>
      </c>
      <c r="V75" s="67">
        <v>24</v>
      </c>
      <c r="W75" s="67"/>
      <c r="X75" s="67"/>
      <c r="Y75" s="585"/>
      <c r="Z75" s="106"/>
      <c r="AA75" s="106"/>
      <c r="AB75" s="106"/>
      <c r="AC75" s="106"/>
      <c r="AD75" s="586">
        <v>3</v>
      </c>
      <c r="AE75" s="587"/>
      <c r="AF75" s="388"/>
    </row>
    <row r="76" spans="1:34" ht="27.2" customHeight="1">
      <c r="A76" s="462">
        <f>+A75+1</f>
        <v>52</v>
      </c>
      <c r="B76" s="448" t="s">
        <v>100</v>
      </c>
      <c r="C76" s="462">
        <f t="shared" si="21"/>
        <v>1</v>
      </c>
      <c r="D76" s="503" t="s">
        <v>44</v>
      </c>
      <c r="E76" s="517">
        <f t="shared" si="22"/>
        <v>12</v>
      </c>
      <c r="F76" s="511">
        <f>K76+M76+O76+Q76+S76+U76+W76</f>
        <v>12</v>
      </c>
      <c r="G76" s="41"/>
      <c r="H76" s="41"/>
      <c r="I76" s="41"/>
      <c r="J76" s="44"/>
      <c r="K76" s="523"/>
      <c r="L76" s="41"/>
      <c r="M76" s="41"/>
      <c r="N76" s="44"/>
      <c r="O76" s="523"/>
      <c r="P76" s="41"/>
      <c r="Q76" s="41"/>
      <c r="R76" s="44"/>
      <c r="S76" s="523"/>
      <c r="T76" s="41"/>
      <c r="U76" s="41">
        <v>12</v>
      </c>
      <c r="V76" s="44"/>
      <c r="W76" s="44"/>
      <c r="X76" s="44"/>
      <c r="Y76" s="473"/>
      <c r="Z76" s="98"/>
      <c r="AA76" s="98"/>
      <c r="AB76" s="98"/>
      <c r="AC76" s="98"/>
      <c r="AD76" s="105">
        <v>1</v>
      </c>
      <c r="AE76" s="400"/>
      <c r="AF76" s="346"/>
    </row>
    <row r="77" spans="1:34" ht="27.2" customHeight="1">
      <c r="A77" s="430">
        <f>+A76+1</f>
        <v>53</v>
      </c>
      <c r="B77" s="449" t="s">
        <v>101</v>
      </c>
      <c r="C77" s="464">
        <f t="shared" si="21"/>
        <v>2</v>
      </c>
      <c r="D77" s="504" t="s">
        <v>44</v>
      </c>
      <c r="E77" s="517">
        <f t="shared" si="22"/>
        <v>24</v>
      </c>
      <c r="F77" s="511"/>
      <c r="G77" s="41"/>
      <c r="H77" s="41">
        <v>24</v>
      </c>
      <c r="I77" s="41"/>
      <c r="J77" s="44"/>
      <c r="K77" s="524"/>
      <c r="L77" s="60"/>
      <c r="M77" s="60"/>
      <c r="N77" s="63"/>
      <c r="O77" s="524"/>
      <c r="P77" s="60"/>
      <c r="Q77" s="60"/>
      <c r="R77" s="63"/>
      <c r="S77" s="524"/>
      <c r="T77" s="60"/>
      <c r="U77" s="60"/>
      <c r="V77" s="63">
        <v>24</v>
      </c>
      <c r="W77" s="63"/>
      <c r="X77" s="63"/>
      <c r="Y77" s="474"/>
      <c r="Z77" s="103"/>
      <c r="AA77" s="103"/>
      <c r="AB77" s="103"/>
      <c r="AC77" s="103"/>
      <c r="AD77" s="107">
        <v>2</v>
      </c>
      <c r="AE77" s="405"/>
      <c r="AF77" s="388"/>
    </row>
    <row r="78" spans="1:34" ht="15.6" customHeight="1">
      <c r="A78" s="430">
        <f>+A77+1</f>
        <v>54</v>
      </c>
      <c r="B78" s="448" t="s">
        <v>102</v>
      </c>
      <c r="C78" s="464">
        <f t="shared" si="21"/>
        <v>2</v>
      </c>
      <c r="D78" s="504">
        <v>6</v>
      </c>
      <c r="E78" s="517">
        <f t="shared" si="22"/>
        <v>22</v>
      </c>
      <c r="F78" s="511">
        <f>K78+M78+O78+Q78+S78+U78+W78</f>
        <v>22</v>
      </c>
      <c r="G78" s="41"/>
      <c r="H78" s="41"/>
      <c r="I78" s="41"/>
      <c r="J78" s="44"/>
      <c r="K78" s="524"/>
      <c r="L78" s="60"/>
      <c r="M78" s="60"/>
      <c r="N78" s="63"/>
      <c r="O78" s="524"/>
      <c r="P78" s="60"/>
      <c r="Q78" s="60"/>
      <c r="R78" s="63"/>
      <c r="S78" s="524"/>
      <c r="T78" s="60"/>
      <c r="U78" s="60">
        <v>22</v>
      </c>
      <c r="V78" s="63"/>
      <c r="W78" s="63"/>
      <c r="X78" s="63"/>
      <c r="Y78" s="474"/>
      <c r="Z78" s="103"/>
      <c r="AA78" s="103"/>
      <c r="AB78" s="103"/>
      <c r="AC78" s="103"/>
      <c r="AD78" s="107">
        <v>2</v>
      </c>
      <c r="AE78" s="405"/>
      <c r="AF78" s="388"/>
    </row>
    <row r="79" spans="1:34" ht="15" customHeight="1">
      <c r="A79" s="430">
        <f t="shared" ref="A79:A85" si="23">+A78+1</f>
        <v>55</v>
      </c>
      <c r="B79" s="448" t="s">
        <v>103</v>
      </c>
      <c r="C79" s="464">
        <f t="shared" si="21"/>
        <v>4</v>
      </c>
      <c r="D79" s="505">
        <v>6</v>
      </c>
      <c r="E79" s="517">
        <f t="shared" si="22"/>
        <v>46</v>
      </c>
      <c r="F79" s="511">
        <f>K79+M79+O79+Q79+S79+U79+W79</f>
        <v>22</v>
      </c>
      <c r="G79" s="41"/>
      <c r="H79" s="41">
        <v>24</v>
      </c>
      <c r="I79" s="60"/>
      <c r="J79" s="44"/>
      <c r="K79" s="524"/>
      <c r="L79" s="60"/>
      <c r="M79" s="60"/>
      <c r="N79" s="63"/>
      <c r="O79" s="524"/>
      <c r="P79" s="60"/>
      <c r="Q79" s="60"/>
      <c r="R79" s="63"/>
      <c r="S79" s="524"/>
      <c r="T79" s="60"/>
      <c r="U79" s="60">
        <v>22</v>
      </c>
      <c r="V79" s="63">
        <v>24</v>
      </c>
      <c r="W79" s="63"/>
      <c r="X79" s="63"/>
      <c r="Y79" s="474"/>
      <c r="Z79" s="103"/>
      <c r="AA79" s="103"/>
      <c r="AB79" s="103"/>
      <c r="AC79" s="103"/>
      <c r="AD79" s="107">
        <v>4</v>
      </c>
      <c r="AE79" s="405"/>
      <c r="AF79" s="388"/>
    </row>
    <row r="80" spans="1:34" ht="26.45" customHeight="1">
      <c r="A80" s="498">
        <f t="shared" si="23"/>
        <v>56</v>
      </c>
      <c r="B80" s="452" t="s">
        <v>104</v>
      </c>
      <c r="C80" s="464">
        <f t="shared" si="21"/>
        <v>2</v>
      </c>
      <c r="D80" s="505" t="s">
        <v>44</v>
      </c>
      <c r="E80" s="518">
        <f t="shared" si="22"/>
        <v>24</v>
      </c>
      <c r="F80" s="512"/>
      <c r="G80" s="60"/>
      <c r="H80" s="63">
        <v>24</v>
      </c>
      <c r="I80" s="538"/>
      <c r="J80" s="539"/>
      <c r="K80" s="524"/>
      <c r="L80" s="60"/>
      <c r="M80" s="60"/>
      <c r="N80" s="63"/>
      <c r="O80" s="524"/>
      <c r="P80" s="60"/>
      <c r="Q80" s="60"/>
      <c r="R80" s="63"/>
      <c r="S80" s="524"/>
      <c r="T80" s="60"/>
      <c r="U80" s="60"/>
      <c r="V80" s="63">
        <v>24</v>
      </c>
      <c r="W80" s="63"/>
      <c r="X80" s="63"/>
      <c r="Y80" s="474"/>
      <c r="Z80" s="103"/>
      <c r="AA80" s="103"/>
      <c r="AB80" s="103"/>
      <c r="AC80" s="103"/>
      <c r="AD80" s="107">
        <v>2</v>
      </c>
      <c r="AE80" s="405"/>
      <c r="AF80" s="388"/>
    </row>
    <row r="81" spans="1:43" ht="23.65" customHeight="1">
      <c r="A81" s="499">
        <f>+A80+1</f>
        <v>57</v>
      </c>
      <c r="B81" s="500" t="s">
        <v>105</v>
      </c>
      <c r="C81" s="499">
        <f t="shared" si="21"/>
        <v>2</v>
      </c>
      <c r="D81" s="506" t="s">
        <v>44</v>
      </c>
      <c r="E81" s="519">
        <f t="shared" si="22"/>
        <v>36</v>
      </c>
      <c r="F81" s="513"/>
      <c r="G81" s="492"/>
      <c r="H81" s="492"/>
      <c r="I81" s="540"/>
      <c r="J81" s="493">
        <v>36</v>
      </c>
      <c r="K81" s="525"/>
      <c r="L81" s="492"/>
      <c r="M81" s="492"/>
      <c r="N81" s="493"/>
      <c r="O81" s="525"/>
      <c r="P81" s="492"/>
      <c r="Q81" s="492"/>
      <c r="R81" s="493"/>
      <c r="S81" s="525"/>
      <c r="T81" s="492"/>
      <c r="U81" s="492"/>
      <c r="V81" s="493">
        <v>36</v>
      </c>
      <c r="W81" s="493"/>
      <c r="X81" s="493"/>
      <c r="Y81" s="530"/>
      <c r="Z81" s="102"/>
      <c r="AA81" s="103"/>
      <c r="AB81" s="103"/>
      <c r="AC81" s="103"/>
      <c r="AD81" s="107">
        <v>2</v>
      </c>
      <c r="AE81" s="405"/>
      <c r="AF81" s="388"/>
      <c r="AG81" s="343"/>
    </row>
    <row r="82" spans="1:43" ht="24.75" customHeight="1">
      <c r="A82" s="465">
        <f t="shared" si="23"/>
        <v>58</v>
      </c>
      <c r="B82" s="501" t="s">
        <v>106</v>
      </c>
      <c r="C82" s="465">
        <f>Y82+Z82+AA82+AB82+AD82+AE82</f>
        <v>8</v>
      </c>
      <c r="D82" s="507" t="s">
        <v>44</v>
      </c>
      <c r="E82" s="520">
        <f>SUM(F82:J82)</f>
        <v>92</v>
      </c>
      <c r="F82" s="514">
        <f>K82+M82+O82+Q82+S82+U82</f>
        <v>44</v>
      </c>
      <c r="G82" s="494"/>
      <c r="H82" s="494">
        <v>48</v>
      </c>
      <c r="I82" s="494"/>
      <c r="J82" s="529"/>
      <c r="K82" s="526"/>
      <c r="L82" s="494"/>
      <c r="M82" s="494"/>
      <c r="N82" s="529"/>
      <c r="O82" s="526"/>
      <c r="P82" s="494"/>
      <c r="Q82" s="494"/>
      <c r="R82" s="529"/>
      <c r="S82" s="526"/>
      <c r="T82" s="494"/>
      <c r="U82" s="494">
        <v>44</v>
      </c>
      <c r="V82" s="494">
        <v>48</v>
      </c>
      <c r="W82" s="494"/>
      <c r="X82" s="529"/>
      <c r="Y82" s="531"/>
      <c r="Z82" s="495"/>
      <c r="AA82" s="495"/>
      <c r="AB82" s="495"/>
      <c r="AC82" s="495"/>
      <c r="AD82" s="496">
        <v>8</v>
      </c>
      <c r="AE82" s="532"/>
      <c r="AF82" s="346"/>
    </row>
    <row r="83" spans="1:43" ht="23.65" customHeight="1">
      <c r="A83" s="465">
        <f t="shared" si="23"/>
        <v>59</v>
      </c>
      <c r="B83" s="501" t="s">
        <v>107</v>
      </c>
      <c r="C83" s="465">
        <f>Y83+Z83+AA83+AB83+AD83+AE83</f>
        <v>2</v>
      </c>
      <c r="D83" s="507" t="s">
        <v>44</v>
      </c>
      <c r="E83" s="850">
        <v>22</v>
      </c>
      <c r="F83" s="851">
        <v>10</v>
      </c>
      <c r="G83" s="495"/>
      <c r="H83" s="495">
        <v>4</v>
      </c>
      <c r="I83" s="495">
        <v>4</v>
      </c>
      <c r="J83" s="852">
        <v>4</v>
      </c>
      <c r="K83" s="526"/>
      <c r="L83" s="494"/>
      <c r="M83" s="494"/>
      <c r="N83" s="529"/>
      <c r="O83" s="526"/>
      <c r="P83" s="494"/>
      <c r="Q83" s="494"/>
      <c r="R83" s="529"/>
      <c r="S83" s="526"/>
      <c r="T83" s="494"/>
      <c r="U83" s="494">
        <v>8</v>
      </c>
      <c r="V83" s="494">
        <v>14</v>
      </c>
      <c r="W83" s="494"/>
      <c r="X83" s="529"/>
      <c r="Y83" s="531"/>
      <c r="Z83" s="495"/>
      <c r="AA83" s="495"/>
      <c r="AB83" s="495"/>
      <c r="AC83" s="495"/>
      <c r="AD83" s="496">
        <v>2</v>
      </c>
      <c r="AE83" s="532"/>
      <c r="AF83" s="346"/>
    </row>
    <row r="84" spans="1:43" ht="25.35" customHeight="1">
      <c r="A84" s="465">
        <f t="shared" si="23"/>
        <v>60</v>
      </c>
      <c r="B84" s="501" t="s">
        <v>108</v>
      </c>
      <c r="C84" s="465">
        <f t="shared" si="21"/>
        <v>2</v>
      </c>
      <c r="D84" s="507" t="s">
        <v>44</v>
      </c>
      <c r="E84" s="520">
        <f t="shared" si="22"/>
        <v>20</v>
      </c>
      <c r="F84" s="514"/>
      <c r="G84" s="494">
        <v>20</v>
      </c>
      <c r="H84" s="494"/>
      <c r="I84" s="494"/>
      <c r="J84" s="529"/>
      <c r="K84" s="526"/>
      <c r="L84" s="494"/>
      <c r="M84" s="494"/>
      <c r="N84" s="529"/>
      <c r="O84" s="526"/>
      <c r="P84" s="494"/>
      <c r="Q84" s="494"/>
      <c r="R84" s="529"/>
      <c r="S84" s="526"/>
      <c r="T84" s="494"/>
      <c r="U84" s="494"/>
      <c r="V84" s="494">
        <v>20</v>
      </c>
      <c r="W84" s="494"/>
      <c r="X84" s="529"/>
      <c r="Y84" s="531"/>
      <c r="Z84" s="495"/>
      <c r="AA84" s="495"/>
      <c r="AB84" s="495"/>
      <c r="AC84" s="495"/>
      <c r="AD84" s="496">
        <v>2</v>
      </c>
      <c r="AE84" s="532"/>
      <c r="AF84" s="346"/>
    </row>
    <row r="85" spans="1:43" ht="27.2" customHeight="1">
      <c r="A85" s="431">
        <f t="shared" si="23"/>
        <v>61</v>
      </c>
      <c r="B85" s="502" t="s">
        <v>109</v>
      </c>
      <c r="C85" s="431">
        <f>Y85+Z85+AA85+AB85+AD85+AE85</f>
        <v>2</v>
      </c>
      <c r="D85" s="508" t="s">
        <v>44</v>
      </c>
      <c r="E85" s="521">
        <f t="shared" si="22"/>
        <v>36</v>
      </c>
      <c r="F85" s="515"/>
      <c r="G85" s="435"/>
      <c r="H85" s="435"/>
      <c r="I85" s="435"/>
      <c r="J85" s="438">
        <v>36</v>
      </c>
      <c r="K85" s="527"/>
      <c r="L85" s="435"/>
      <c r="M85" s="435"/>
      <c r="N85" s="438"/>
      <c r="O85" s="527"/>
      <c r="P85" s="435"/>
      <c r="Q85" s="435"/>
      <c r="R85" s="438"/>
      <c r="S85" s="527"/>
      <c r="T85" s="435"/>
      <c r="U85" s="435"/>
      <c r="V85" s="438">
        <v>36</v>
      </c>
      <c r="W85" s="438"/>
      <c r="X85" s="438"/>
      <c r="Y85" s="533"/>
      <c r="Z85" s="534"/>
      <c r="AA85" s="534"/>
      <c r="AB85" s="534"/>
      <c r="AC85" s="534"/>
      <c r="AD85" s="535">
        <v>2</v>
      </c>
      <c r="AE85" s="536"/>
      <c r="AF85" s="346"/>
    </row>
    <row r="86" spans="1:43" ht="27.2" customHeight="1">
      <c r="A86" s="140"/>
      <c r="B86" s="162"/>
      <c r="C86" s="141">
        <f>SUM(C75:C85)</f>
        <v>30</v>
      </c>
      <c r="D86" s="141"/>
      <c r="E86" s="141">
        <f t="shared" ref="E86:J86" si="24">SUM(E75:E85)</f>
        <v>370</v>
      </c>
      <c r="F86" s="141">
        <f t="shared" si="24"/>
        <v>122</v>
      </c>
      <c r="G86" s="141">
        <f t="shared" si="24"/>
        <v>20</v>
      </c>
      <c r="H86" s="141">
        <f t="shared" si="24"/>
        <v>148</v>
      </c>
      <c r="I86" s="141">
        <f t="shared" si="24"/>
        <v>4</v>
      </c>
      <c r="J86" s="141">
        <f t="shared" si="24"/>
        <v>76</v>
      </c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4"/>
      <c r="Z86" s="144"/>
      <c r="AA86" s="144"/>
      <c r="AB86" s="144"/>
      <c r="AC86" s="144"/>
      <c r="AD86" s="146"/>
      <c r="AE86" s="143"/>
      <c r="AF86" s="346"/>
    </row>
    <row r="87" spans="1:43" ht="15" customHeight="1">
      <c r="A87" s="861" t="s">
        <v>110</v>
      </c>
      <c r="B87" s="862"/>
      <c r="C87" s="862"/>
      <c r="D87" s="862"/>
      <c r="E87" s="862"/>
      <c r="F87" s="862"/>
      <c r="G87" s="862"/>
      <c r="H87" s="862"/>
      <c r="I87" s="862"/>
      <c r="J87" s="862"/>
      <c r="K87" s="862"/>
      <c r="L87" s="862"/>
      <c r="M87" s="862"/>
      <c r="N87" s="862"/>
      <c r="O87" s="862"/>
      <c r="P87" s="862"/>
      <c r="Q87" s="862"/>
      <c r="R87" s="862"/>
      <c r="S87" s="862"/>
      <c r="T87" s="862"/>
      <c r="U87" s="862"/>
      <c r="V87" s="862"/>
      <c r="W87" s="862"/>
      <c r="X87" s="862"/>
      <c r="Y87" s="862"/>
      <c r="Z87" s="862"/>
      <c r="AA87" s="862"/>
      <c r="AB87" s="862"/>
      <c r="AC87" s="862"/>
      <c r="AD87" s="862"/>
      <c r="AE87" s="863"/>
      <c r="AF87" s="344"/>
    </row>
    <row r="88" spans="1:43" ht="36.950000000000003" customHeight="1">
      <c r="A88" s="481">
        <f>+A85+1</f>
        <v>62</v>
      </c>
      <c r="B88" s="588" t="s">
        <v>111</v>
      </c>
      <c r="C88" s="589">
        <f t="shared" ref="C88:C93" si="25">Y88+Z88+AA88+AB88+AD88+AE88</f>
        <v>5</v>
      </c>
      <c r="D88" s="590" t="s">
        <v>44</v>
      </c>
      <c r="E88" s="591">
        <f t="shared" si="22"/>
        <v>48</v>
      </c>
      <c r="F88" s="592">
        <v>22</v>
      </c>
      <c r="G88" s="510"/>
      <c r="H88" s="510">
        <v>26</v>
      </c>
      <c r="I88" s="510"/>
      <c r="J88" s="593"/>
      <c r="K88" s="594"/>
      <c r="L88" s="595"/>
      <c r="M88" s="595"/>
      <c r="N88" s="596"/>
      <c r="O88" s="597"/>
      <c r="P88" s="595"/>
      <c r="Q88" s="595"/>
      <c r="R88" s="598"/>
      <c r="S88" s="594"/>
      <c r="T88" s="595"/>
      <c r="U88" s="595"/>
      <c r="V88" s="596"/>
      <c r="W88" s="596">
        <v>22</v>
      </c>
      <c r="X88" s="598">
        <v>26</v>
      </c>
      <c r="Y88" s="599"/>
      <c r="Z88" s="600"/>
      <c r="AA88" s="600"/>
      <c r="AB88" s="600"/>
      <c r="AC88" s="600"/>
      <c r="AD88" s="600"/>
      <c r="AE88" s="601">
        <v>5</v>
      </c>
      <c r="AF88" s="388"/>
      <c r="AG88" s="343"/>
    </row>
    <row r="89" spans="1:43" ht="15" customHeight="1">
      <c r="A89" s="429">
        <f>+A88+1</f>
        <v>63</v>
      </c>
      <c r="B89" s="120" t="s">
        <v>112</v>
      </c>
      <c r="C89" s="138">
        <f t="shared" si="25"/>
        <v>2</v>
      </c>
      <c r="D89" s="58" t="s">
        <v>44</v>
      </c>
      <c r="E89" s="39">
        <f t="shared" si="22"/>
        <v>26</v>
      </c>
      <c r="F89" s="40"/>
      <c r="G89" s="41">
        <v>26</v>
      </c>
      <c r="H89" s="41"/>
      <c r="I89" s="41"/>
      <c r="J89" s="42"/>
      <c r="K89" s="59"/>
      <c r="L89" s="60"/>
      <c r="M89" s="60"/>
      <c r="N89" s="63"/>
      <c r="O89" s="61"/>
      <c r="P89" s="60"/>
      <c r="Q89" s="60"/>
      <c r="R89" s="62"/>
      <c r="S89" s="59"/>
      <c r="T89" s="60"/>
      <c r="U89" s="60"/>
      <c r="V89" s="63"/>
      <c r="W89" s="63"/>
      <c r="X89" s="62">
        <v>26</v>
      </c>
      <c r="Y89" s="102"/>
      <c r="Z89" s="103"/>
      <c r="AA89" s="103"/>
      <c r="AB89" s="103"/>
      <c r="AC89" s="103"/>
      <c r="AD89" s="103"/>
      <c r="AE89" s="405">
        <v>2</v>
      </c>
      <c r="AF89" s="346"/>
    </row>
    <row r="90" spans="1:43" ht="19.149999999999999" customHeight="1">
      <c r="A90" s="429">
        <f>+A89+1</f>
        <v>64</v>
      </c>
      <c r="B90" s="120" t="s">
        <v>113</v>
      </c>
      <c r="C90" s="28">
        <f t="shared" si="25"/>
        <v>2</v>
      </c>
      <c r="D90" s="58" t="s">
        <v>44</v>
      </c>
      <c r="E90" s="39">
        <f t="shared" si="22"/>
        <v>26</v>
      </c>
      <c r="F90" s="40">
        <v>12</v>
      </c>
      <c r="G90" s="41"/>
      <c r="H90" s="41">
        <v>14</v>
      </c>
      <c r="I90" s="41"/>
      <c r="J90" s="42"/>
      <c r="K90" s="59"/>
      <c r="L90" s="60"/>
      <c r="M90" s="60"/>
      <c r="N90" s="63"/>
      <c r="O90" s="61"/>
      <c r="P90" s="60"/>
      <c r="Q90" s="60"/>
      <c r="R90" s="62"/>
      <c r="S90" s="59"/>
      <c r="T90" s="60"/>
      <c r="U90" s="60"/>
      <c r="V90" s="63"/>
      <c r="W90" s="63">
        <v>12</v>
      </c>
      <c r="X90" s="62">
        <v>14</v>
      </c>
      <c r="Y90" s="102"/>
      <c r="Z90" s="103"/>
      <c r="AA90" s="103"/>
      <c r="AB90" s="103"/>
      <c r="AC90" s="103"/>
      <c r="AD90" s="103"/>
      <c r="AE90" s="405">
        <v>2</v>
      </c>
      <c r="AF90" s="388"/>
    </row>
    <row r="91" spans="1:43" ht="26.45" customHeight="1">
      <c r="A91" s="429">
        <f>+A90+1</f>
        <v>65</v>
      </c>
      <c r="B91" s="214" t="s">
        <v>114</v>
      </c>
      <c r="C91" s="28">
        <f t="shared" si="25"/>
        <v>12</v>
      </c>
      <c r="D91" s="58">
        <v>7</v>
      </c>
      <c r="E91" s="39">
        <f t="shared" si="22"/>
        <v>0</v>
      </c>
      <c r="F91" s="40"/>
      <c r="G91" s="41"/>
      <c r="H91" s="41"/>
      <c r="I91" s="41"/>
      <c r="J91" s="42"/>
      <c r="K91" s="59"/>
      <c r="L91" s="60"/>
      <c r="M91" s="60"/>
      <c r="N91" s="63"/>
      <c r="O91" s="61"/>
      <c r="P91" s="60"/>
      <c r="Q91" s="60"/>
      <c r="R91" s="62"/>
      <c r="S91" s="59"/>
      <c r="T91" s="60"/>
      <c r="U91" s="60"/>
      <c r="V91" s="63"/>
      <c r="W91" s="63" t="s">
        <v>115</v>
      </c>
      <c r="X91" s="62" t="s">
        <v>115</v>
      </c>
      <c r="Y91" s="102"/>
      <c r="Z91" s="103"/>
      <c r="AA91" s="103"/>
      <c r="AB91" s="103"/>
      <c r="AC91" s="103"/>
      <c r="AD91" s="103"/>
      <c r="AE91" s="405">
        <v>12</v>
      </c>
      <c r="AF91" s="346"/>
    </row>
    <row r="92" spans="1:43" ht="26.45" customHeight="1">
      <c r="A92" s="602">
        <f>+A91+1</f>
        <v>66</v>
      </c>
      <c r="B92" s="160" t="s">
        <v>116</v>
      </c>
      <c r="C92" s="28">
        <f t="shared" si="25"/>
        <v>6</v>
      </c>
      <c r="D92" s="64" t="s">
        <v>44</v>
      </c>
      <c r="E92" s="125">
        <v>66</v>
      </c>
      <c r="F92" s="126">
        <v>66</v>
      </c>
      <c r="G92" s="60"/>
      <c r="H92" s="60"/>
      <c r="I92" s="60"/>
      <c r="J92" s="62"/>
      <c r="K92" s="59"/>
      <c r="L92" s="60"/>
      <c r="M92" s="60"/>
      <c r="N92" s="63"/>
      <c r="O92" s="61"/>
      <c r="P92" s="60"/>
      <c r="Q92" s="60"/>
      <c r="R92" s="62"/>
      <c r="S92" s="59"/>
      <c r="T92" s="60"/>
      <c r="U92" s="60"/>
      <c r="V92" s="63"/>
      <c r="W92" s="63">
        <v>66</v>
      </c>
      <c r="X92" s="62"/>
      <c r="Y92" s="102"/>
      <c r="Z92" s="103"/>
      <c r="AA92" s="103"/>
      <c r="AB92" s="103"/>
      <c r="AC92" s="103"/>
      <c r="AD92" s="103"/>
      <c r="AE92" s="405">
        <v>6</v>
      </c>
      <c r="AF92" s="346"/>
    </row>
    <row r="93" spans="1:43" ht="26.45" customHeight="1">
      <c r="A93" s="603">
        <f>+A92+1</f>
        <v>67</v>
      </c>
      <c r="B93" s="148" t="s">
        <v>117</v>
      </c>
      <c r="C93" s="149">
        <f t="shared" si="25"/>
        <v>3</v>
      </c>
      <c r="D93" s="150" t="s">
        <v>44</v>
      </c>
      <c r="E93" s="151">
        <v>30</v>
      </c>
      <c r="F93" s="152"/>
      <c r="G93" s="153"/>
      <c r="H93" s="153">
        <v>30</v>
      </c>
      <c r="I93" s="153"/>
      <c r="J93" s="154"/>
      <c r="K93" s="155"/>
      <c r="L93" s="153"/>
      <c r="M93" s="153"/>
      <c r="N93" s="156"/>
      <c r="O93" s="157"/>
      <c r="P93" s="153"/>
      <c r="Q93" s="153"/>
      <c r="R93" s="154"/>
      <c r="S93" s="155"/>
      <c r="T93" s="153"/>
      <c r="U93" s="153"/>
      <c r="V93" s="156"/>
      <c r="W93" s="156"/>
      <c r="X93" s="154">
        <v>30</v>
      </c>
      <c r="Y93" s="158"/>
      <c r="Z93" s="159"/>
      <c r="AA93" s="159"/>
      <c r="AB93" s="159"/>
      <c r="AC93" s="159"/>
      <c r="AD93" s="159"/>
      <c r="AE93" s="604">
        <v>3</v>
      </c>
      <c r="AF93" s="346"/>
    </row>
    <row r="94" spans="1:43" ht="26.45" customHeight="1">
      <c r="A94" s="141"/>
      <c r="B94" s="161"/>
      <c r="C94" s="147">
        <f>SUM(C88:C93)</f>
        <v>30</v>
      </c>
      <c r="D94" s="147">
        <f t="shared" ref="D94:J94" si="26">SUM(D88:D93)</f>
        <v>7</v>
      </c>
      <c r="E94" s="147">
        <f t="shared" si="26"/>
        <v>196</v>
      </c>
      <c r="F94" s="147">
        <f t="shared" si="26"/>
        <v>100</v>
      </c>
      <c r="G94" s="147">
        <f t="shared" si="26"/>
        <v>26</v>
      </c>
      <c r="H94" s="147">
        <f t="shared" si="26"/>
        <v>70</v>
      </c>
      <c r="I94" s="147">
        <f t="shared" si="26"/>
        <v>0</v>
      </c>
      <c r="J94" s="147">
        <f t="shared" si="26"/>
        <v>0</v>
      </c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4"/>
      <c r="Z94" s="144"/>
      <c r="AA94" s="144"/>
      <c r="AB94" s="144"/>
      <c r="AC94" s="144"/>
      <c r="AD94" s="144"/>
      <c r="AE94" s="143"/>
      <c r="AF94" s="346"/>
    </row>
    <row r="95" spans="1:43" ht="15" customHeight="1">
      <c r="A95" s="605"/>
      <c r="B95" s="606"/>
      <c r="C95" s="607">
        <f>SUM(C15:C92)</f>
        <v>387</v>
      </c>
      <c r="D95" s="608"/>
      <c r="E95" s="609">
        <f>SUM(E15:E93)-E27-E40-E50-E61-E73-E86</f>
        <v>2458</v>
      </c>
      <c r="F95" s="610">
        <f t="shared" ref="F95:X95" si="27">SUM(F15:F92)</f>
        <v>1656</v>
      </c>
      <c r="G95" s="610">
        <f t="shared" si="27"/>
        <v>76</v>
      </c>
      <c r="H95" s="610">
        <f t="shared" si="27"/>
        <v>1506</v>
      </c>
      <c r="I95" s="610">
        <f t="shared" si="27"/>
        <v>848</v>
      </c>
      <c r="J95" s="611">
        <f t="shared" si="27"/>
        <v>604</v>
      </c>
      <c r="K95" s="612">
        <f t="shared" si="27"/>
        <v>318</v>
      </c>
      <c r="L95" s="610">
        <f t="shared" si="27"/>
        <v>258</v>
      </c>
      <c r="M95" s="610">
        <f t="shared" si="27"/>
        <v>108</v>
      </c>
      <c r="N95" s="610">
        <f t="shared" si="27"/>
        <v>226</v>
      </c>
      <c r="O95" s="613">
        <f t="shared" si="27"/>
        <v>158</v>
      </c>
      <c r="P95" s="614">
        <f t="shared" si="27"/>
        <v>244</v>
      </c>
      <c r="Q95" s="610">
        <f t="shared" si="27"/>
        <v>90</v>
      </c>
      <c r="R95" s="611">
        <f t="shared" si="27"/>
        <v>244</v>
      </c>
      <c r="S95" s="615">
        <f t="shared" si="27"/>
        <v>162</v>
      </c>
      <c r="T95" s="610">
        <f t="shared" si="27"/>
        <v>236</v>
      </c>
      <c r="U95" s="614">
        <f t="shared" si="27"/>
        <v>120</v>
      </c>
      <c r="V95" s="614">
        <f t="shared" si="27"/>
        <v>250</v>
      </c>
      <c r="W95" s="614">
        <f t="shared" si="27"/>
        <v>100</v>
      </c>
      <c r="X95" s="614">
        <f t="shared" si="27"/>
        <v>66</v>
      </c>
      <c r="Y95" s="616">
        <f>SUM(Y15:Y93)</f>
        <v>30</v>
      </c>
      <c r="Z95" s="616">
        <f t="shared" ref="Z95:AD95" si="28">SUM(Z15:Z93)</f>
        <v>30</v>
      </c>
      <c r="AA95" s="616">
        <f t="shared" si="28"/>
        <v>30</v>
      </c>
      <c r="AB95" s="616">
        <f t="shared" si="28"/>
        <v>30</v>
      </c>
      <c r="AC95" s="616">
        <f t="shared" si="28"/>
        <v>30</v>
      </c>
      <c r="AD95" s="616">
        <f t="shared" si="28"/>
        <v>30</v>
      </c>
      <c r="AE95" s="617">
        <f>SUM(AE15:AE93)</f>
        <v>30</v>
      </c>
      <c r="AF95" s="351"/>
    </row>
    <row r="96" spans="1:43" s="69" customFormat="1" ht="15" customHeight="1">
      <c r="A96" s="70"/>
      <c r="B96" s="618" t="s">
        <v>118</v>
      </c>
      <c r="C96" s="619"/>
      <c r="D96" s="619"/>
      <c r="E96" s="619"/>
      <c r="F96" s="619"/>
      <c r="G96" s="619"/>
      <c r="H96" s="619"/>
      <c r="I96" s="619"/>
      <c r="J96" s="620"/>
      <c r="K96" s="859">
        <f>SUM(K95:L95)</f>
        <v>576</v>
      </c>
      <c r="L96" s="860"/>
      <c r="M96" s="859">
        <f>SUM(M95:N95)</f>
        <v>334</v>
      </c>
      <c r="N96" s="860"/>
      <c r="O96" s="859">
        <f>SUM(O95:P95)</f>
        <v>402</v>
      </c>
      <c r="P96" s="860"/>
      <c r="Q96" s="859">
        <f>SUM(Q95:R95)</f>
        <v>334</v>
      </c>
      <c r="R96" s="860"/>
      <c r="S96" s="859">
        <f>SUM(S95:T95)</f>
        <v>398</v>
      </c>
      <c r="T96" s="860"/>
      <c r="U96" s="859">
        <f>SUM(U95:V95)</f>
        <v>370</v>
      </c>
      <c r="V96" s="860"/>
      <c r="W96" s="859">
        <f>SUM(W95:X95)</f>
        <v>166</v>
      </c>
      <c r="X96" s="860"/>
      <c r="Y96" s="71"/>
      <c r="Z96" s="108"/>
      <c r="AA96" s="71"/>
      <c r="AB96" s="71"/>
      <c r="AC96" s="71"/>
      <c r="AD96" s="71"/>
      <c r="AE96" s="71"/>
      <c r="AF96" s="352"/>
      <c r="AG96" s="333"/>
      <c r="AH96" s="353"/>
      <c r="AI96" s="353"/>
      <c r="AJ96" s="353"/>
      <c r="AK96" s="353"/>
      <c r="AL96" s="353"/>
      <c r="AM96" s="353"/>
      <c r="AN96" s="353"/>
      <c r="AO96" s="353"/>
      <c r="AP96" s="353"/>
      <c r="AQ96" s="353"/>
    </row>
    <row r="97" spans="1:35" ht="15" customHeight="1">
      <c r="A97" s="73"/>
      <c r="B97" s="74" t="s">
        <v>119</v>
      </c>
      <c r="C97" s="110" t="s">
        <v>120</v>
      </c>
      <c r="D97" s="7"/>
      <c r="E97" s="7"/>
      <c r="F97" s="7"/>
      <c r="G97" s="7"/>
      <c r="H97" s="7"/>
      <c r="I97" s="7"/>
      <c r="J97" s="8"/>
      <c r="K97" s="75"/>
      <c r="L97" s="76"/>
      <c r="M97" s="77"/>
      <c r="N97" s="7"/>
      <c r="O97" s="75"/>
      <c r="P97" s="76"/>
      <c r="Q97" s="75"/>
      <c r="R97" s="76"/>
      <c r="S97" s="7"/>
      <c r="T97" s="8"/>
      <c r="U97" s="6"/>
      <c r="V97" s="7"/>
      <c r="W97" s="7"/>
      <c r="X97" s="8"/>
      <c r="Y97" s="78"/>
      <c r="Z97" s="71"/>
      <c r="AA97" s="71"/>
      <c r="AB97" s="71"/>
      <c r="AC97" s="71"/>
      <c r="AD97" s="71"/>
      <c r="AE97" s="71"/>
      <c r="AF97" s="352"/>
      <c r="AH97" s="354"/>
    </row>
    <row r="98" spans="1:35" ht="15" customHeight="1">
      <c r="A98" s="79"/>
      <c r="B98" s="4"/>
      <c r="C98" s="5"/>
      <c r="D98" s="71"/>
      <c r="E98" s="71"/>
      <c r="AB98" s="72"/>
      <c r="AC98" s="72"/>
      <c r="AD98" s="79"/>
      <c r="AH98" s="354"/>
    </row>
    <row r="99" spans="1:35" ht="15" customHeight="1">
      <c r="A99" s="80"/>
      <c r="B99" s="85" t="s">
        <v>121</v>
      </c>
      <c r="C99" s="85"/>
      <c r="D99" s="86"/>
      <c r="E99" s="86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1"/>
      <c r="AB99" s="81"/>
      <c r="AC99" s="81"/>
      <c r="AD99" s="81"/>
      <c r="AE99" s="81"/>
      <c r="AF99" s="389"/>
      <c r="AI99" s="354"/>
    </row>
    <row r="100" spans="1:35" ht="15" customHeight="1">
      <c r="B100" s="87" t="s">
        <v>122</v>
      </c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spans="1:35" ht="15" customHeight="1">
      <c r="B101" s="854" t="s">
        <v>123</v>
      </c>
      <c r="C101" s="855"/>
      <c r="D101" s="855"/>
      <c r="E101" s="855"/>
      <c r="F101" s="855"/>
      <c r="G101" s="855"/>
      <c r="H101" s="855"/>
      <c r="I101" s="855"/>
      <c r="J101" s="855"/>
      <c r="K101" s="855"/>
      <c r="L101" s="855"/>
      <c r="M101" s="855"/>
      <c r="N101" s="855"/>
      <c r="O101" s="855"/>
      <c r="P101" s="855"/>
      <c r="Q101" s="855"/>
      <c r="R101" s="855"/>
      <c r="S101" s="855"/>
      <c r="T101" s="855"/>
      <c r="U101" s="855"/>
      <c r="V101" s="855"/>
      <c r="W101" s="855"/>
      <c r="X101" s="855"/>
      <c r="Y101" s="855"/>
      <c r="Z101" s="855"/>
    </row>
    <row r="102" spans="1:35" ht="15" customHeight="1">
      <c r="B102" s="854" t="s">
        <v>124</v>
      </c>
      <c r="C102" s="854"/>
      <c r="D102" s="854"/>
      <c r="E102" s="854"/>
      <c r="F102" s="854"/>
      <c r="G102" s="854"/>
      <c r="H102" s="854"/>
      <c r="I102" s="854"/>
      <c r="J102" s="854"/>
      <c r="K102" s="854"/>
      <c r="L102" s="854"/>
      <c r="M102" s="854"/>
      <c r="N102" s="854"/>
      <c r="O102" s="854"/>
      <c r="P102" s="854"/>
      <c r="Q102" s="854"/>
      <c r="R102" s="854"/>
      <c r="S102" s="854"/>
      <c r="T102" s="854"/>
      <c r="U102" s="87"/>
      <c r="V102" s="87"/>
      <c r="W102" s="87"/>
      <c r="X102" s="87"/>
      <c r="Y102" s="87"/>
      <c r="Z102" s="87"/>
    </row>
    <row r="103" spans="1:35" ht="15" customHeight="1">
      <c r="B103" s="854" t="s">
        <v>125</v>
      </c>
      <c r="C103" s="855"/>
      <c r="D103" s="855"/>
      <c r="E103" s="855"/>
      <c r="F103" s="855"/>
      <c r="G103" s="855"/>
      <c r="H103" s="855"/>
      <c r="I103" s="855"/>
      <c r="J103" s="855"/>
      <c r="K103" s="855"/>
      <c r="L103" s="855"/>
      <c r="M103" s="855"/>
      <c r="N103" s="855"/>
      <c r="O103" s="855"/>
      <c r="P103" s="855"/>
      <c r="Q103" s="855"/>
      <c r="R103" s="855"/>
      <c r="S103" s="87"/>
      <c r="T103" s="87"/>
      <c r="U103" s="87"/>
      <c r="V103" s="87"/>
      <c r="W103" s="87"/>
      <c r="X103" s="87"/>
      <c r="Y103" s="87"/>
      <c r="Z103" s="87"/>
    </row>
  </sheetData>
  <mergeCells count="55">
    <mergeCell ref="F35:X35"/>
    <mergeCell ref="H10:H12"/>
    <mergeCell ref="AB10:AB12"/>
    <mergeCell ref="AC10:AC12"/>
    <mergeCell ref="G10:G12"/>
    <mergeCell ref="O10:P10"/>
    <mergeCell ref="K10:L10"/>
    <mergeCell ref="Z10:Z12"/>
    <mergeCell ref="W10:X10"/>
    <mergeCell ref="U10:V10"/>
    <mergeCell ref="I10:I12"/>
    <mergeCell ref="J10:J12"/>
    <mergeCell ref="A1:AE1"/>
    <mergeCell ref="A2:AE2"/>
    <mergeCell ref="A3:AE3"/>
    <mergeCell ref="W9:X9"/>
    <mergeCell ref="D8:D12"/>
    <mergeCell ref="E9:E12"/>
    <mergeCell ref="AE10:AE12"/>
    <mergeCell ref="A5:AE5"/>
    <mergeCell ref="A6:AE6"/>
    <mergeCell ref="K8:X8"/>
    <mergeCell ref="Y8:AE9"/>
    <mergeCell ref="O9:R9"/>
    <mergeCell ref="S9:V9"/>
    <mergeCell ref="F9:J9"/>
    <mergeCell ref="K9:N9"/>
    <mergeCell ref="A62:AE62"/>
    <mergeCell ref="A28:AE28"/>
    <mergeCell ref="Y10:Y12"/>
    <mergeCell ref="F10:F12"/>
    <mergeCell ref="A8:A12"/>
    <mergeCell ref="B8:B12"/>
    <mergeCell ref="AD10:AD12"/>
    <mergeCell ref="M10:N10"/>
    <mergeCell ref="A51:AE51"/>
    <mergeCell ref="Q10:R10"/>
    <mergeCell ref="S10:T10"/>
    <mergeCell ref="AA10:AA12"/>
    <mergeCell ref="C8:C12"/>
    <mergeCell ref="E8:J8"/>
    <mergeCell ref="A14:AE14"/>
    <mergeCell ref="A41:AE41"/>
    <mergeCell ref="B103:R103"/>
    <mergeCell ref="A74:AE74"/>
    <mergeCell ref="S96:T96"/>
    <mergeCell ref="K96:L96"/>
    <mergeCell ref="W96:X96"/>
    <mergeCell ref="U96:V96"/>
    <mergeCell ref="Q96:R96"/>
    <mergeCell ref="M96:N96"/>
    <mergeCell ref="O96:P96"/>
    <mergeCell ref="A87:AE87"/>
    <mergeCell ref="B101:Z101"/>
    <mergeCell ref="B102:T102"/>
  </mergeCells>
  <phoneticPr fontId="0" type="noConversion"/>
  <printOptions horizontalCentered="1"/>
  <pageMargins left="0.7" right="0.7" top="0.75" bottom="0.75" header="0.3" footer="0.3"/>
  <pageSetup paperSize="9" scale="60" fitToHeight="0" orientation="landscape" r:id="rId1"/>
  <headerFooter alignWithMargins="0">
    <oddFooter>&amp;C&amp;P</oddFooter>
  </headerFooter>
  <rowBreaks count="2" manualBreakCount="2">
    <brk id="40" max="16383" man="1"/>
    <brk id="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8"/>
  <sheetViews>
    <sheetView showGridLines="0" topLeftCell="A12" zoomScaleNormal="100" zoomScaleSheetLayoutView="100" workbookViewId="0">
      <pane ySplit="4" topLeftCell="A16" activePane="bottomLeft" state="frozen"/>
      <selection pane="bottomLeft" activeCell="B72" sqref="B72"/>
    </sheetView>
  </sheetViews>
  <sheetFormatPr defaultColWidth="9" defaultRowHeight="13.9"/>
  <cols>
    <col min="1" max="1" width="5.5" style="4" customWidth="1"/>
    <col min="2" max="2" width="25.75" style="82" customWidth="1"/>
    <col min="3" max="3" width="3.875" style="79" customWidth="1"/>
    <col min="4" max="4" width="4.875" style="79" customWidth="1"/>
    <col min="5" max="5" width="6.75" style="79" customWidth="1"/>
    <col min="6" max="10" width="3.875" style="79" customWidth="1"/>
    <col min="11" max="22" width="3.5" style="79" customWidth="1"/>
    <col min="23" max="23" width="3.25" style="5" customWidth="1"/>
    <col min="24" max="24" width="4.375" style="5" customWidth="1"/>
    <col min="25" max="26" width="3.125" style="5" customWidth="1"/>
    <col min="27" max="27" width="3.375" style="5" customWidth="1"/>
    <col min="28" max="28" width="3.5" style="5" customWidth="1"/>
    <col min="29" max="29" width="3.125" style="5" customWidth="1"/>
    <col min="30" max="30" width="3.5" style="1" customWidth="1"/>
    <col min="31" max="31" width="3.125" style="1" customWidth="1"/>
    <col min="32" max="32" width="25" style="112" customWidth="1"/>
    <col min="33" max="33" width="36" style="1" bestFit="1" customWidth="1"/>
    <col min="34" max="16384" width="9" style="1"/>
  </cols>
  <sheetData>
    <row r="1" spans="1:32" ht="12" customHeight="1">
      <c r="A1" s="895" t="s">
        <v>0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  <c r="Y1" s="895"/>
      <c r="Z1" s="895"/>
      <c r="AA1" s="895"/>
      <c r="AB1" s="895"/>
      <c r="AC1" s="895"/>
      <c r="AD1" s="895"/>
      <c r="AE1" s="895"/>
    </row>
    <row r="2" spans="1:32" ht="12" customHeight="1">
      <c r="A2" s="896" t="s">
        <v>1</v>
      </c>
      <c r="B2" s="896"/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896"/>
      <c r="AA2" s="896"/>
      <c r="AB2" s="896"/>
      <c r="AC2" s="896"/>
      <c r="AD2" s="896"/>
      <c r="AE2" s="896"/>
    </row>
    <row r="3" spans="1:32" ht="12" customHeight="1">
      <c r="A3" s="897" t="s">
        <v>2</v>
      </c>
      <c r="B3" s="897"/>
      <c r="C3" s="897"/>
      <c r="D3" s="897"/>
      <c r="E3" s="897"/>
      <c r="F3" s="897"/>
      <c r="G3" s="897"/>
      <c r="H3" s="897"/>
      <c r="I3" s="897"/>
      <c r="J3" s="897"/>
      <c r="K3" s="897"/>
      <c r="L3" s="897"/>
      <c r="M3" s="897"/>
      <c r="N3" s="897"/>
      <c r="O3" s="897"/>
      <c r="P3" s="897"/>
      <c r="Q3" s="897"/>
      <c r="R3" s="897"/>
      <c r="S3" s="897"/>
      <c r="T3" s="897"/>
      <c r="U3" s="897"/>
      <c r="V3" s="897"/>
      <c r="W3" s="897"/>
      <c r="X3" s="897"/>
      <c r="Y3" s="897"/>
      <c r="Z3" s="897"/>
      <c r="AA3" s="897"/>
      <c r="AB3" s="897"/>
      <c r="AC3" s="897"/>
      <c r="AD3" s="897"/>
      <c r="AE3" s="897"/>
    </row>
    <row r="4" spans="1:3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2" ht="16.149999999999999">
      <c r="A5" s="909" t="s">
        <v>126</v>
      </c>
      <c r="B5" s="909"/>
      <c r="C5" s="909"/>
      <c r="D5" s="909"/>
      <c r="E5" s="909"/>
      <c r="F5" s="909"/>
      <c r="G5" s="909"/>
      <c r="H5" s="909"/>
      <c r="I5" s="909"/>
      <c r="J5" s="909"/>
      <c r="K5" s="909"/>
      <c r="L5" s="909"/>
      <c r="M5" s="909"/>
      <c r="N5" s="909"/>
      <c r="O5" s="909"/>
      <c r="P5" s="909"/>
      <c r="Q5" s="909"/>
      <c r="R5" s="909"/>
      <c r="S5" s="909"/>
      <c r="T5" s="909"/>
      <c r="U5" s="909"/>
      <c r="V5" s="909"/>
      <c r="W5" s="909"/>
      <c r="X5" s="909"/>
      <c r="Y5" s="909"/>
      <c r="Z5" s="909"/>
      <c r="AA5" s="909"/>
      <c r="AB5" s="909"/>
      <c r="AC5" s="1"/>
    </row>
    <row r="6" spans="1:32" ht="16.149999999999999">
      <c r="A6" s="909" t="s">
        <v>127</v>
      </c>
      <c r="B6" s="909"/>
      <c r="C6" s="909"/>
      <c r="D6" s="909"/>
      <c r="E6" s="909"/>
      <c r="F6" s="909"/>
      <c r="G6" s="909"/>
      <c r="H6" s="909"/>
      <c r="I6" s="909"/>
      <c r="J6" s="909"/>
      <c r="K6" s="909"/>
      <c r="L6" s="909"/>
      <c r="M6" s="909"/>
      <c r="N6" s="909"/>
      <c r="O6" s="909"/>
      <c r="P6" s="909"/>
      <c r="Q6" s="909"/>
      <c r="R6" s="909"/>
      <c r="S6" s="909"/>
      <c r="T6" s="909"/>
      <c r="U6" s="909"/>
      <c r="V6" s="909"/>
      <c r="W6" s="909"/>
      <c r="X6" s="909"/>
      <c r="Y6" s="909"/>
      <c r="Z6" s="909"/>
      <c r="AA6" s="909"/>
      <c r="AB6" s="909"/>
      <c r="AC6" s="1"/>
    </row>
    <row r="7" spans="1:32" ht="14.45" thickBo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32" s="4" customFormat="1" ht="15.75" customHeight="1" thickBot="1">
      <c r="A8" s="871" t="s">
        <v>5</v>
      </c>
      <c r="B8" s="873" t="s">
        <v>6</v>
      </c>
      <c r="C8" s="949" t="s">
        <v>7</v>
      </c>
      <c r="D8" s="930" t="s">
        <v>8</v>
      </c>
      <c r="E8" s="889" t="s">
        <v>9</v>
      </c>
      <c r="F8" s="890"/>
      <c r="G8" s="890"/>
      <c r="H8" s="890"/>
      <c r="I8" s="890"/>
      <c r="J8" s="891"/>
      <c r="K8" s="898" t="s">
        <v>10</v>
      </c>
      <c r="L8" s="910"/>
      <c r="M8" s="910"/>
      <c r="N8" s="910"/>
      <c r="O8" s="910"/>
      <c r="P8" s="910"/>
      <c r="Q8" s="910"/>
      <c r="R8" s="910"/>
      <c r="S8" s="910"/>
      <c r="T8" s="910"/>
      <c r="U8" s="910"/>
      <c r="V8" s="910"/>
      <c r="W8" s="910"/>
      <c r="X8" s="899"/>
      <c r="Y8" s="911" t="s">
        <v>128</v>
      </c>
      <c r="Z8" s="912"/>
      <c r="AA8" s="912"/>
      <c r="AB8" s="912"/>
      <c r="AC8" s="912"/>
      <c r="AD8" s="912"/>
      <c r="AE8" s="913"/>
      <c r="AF8" s="113"/>
    </row>
    <row r="9" spans="1:32" s="4" customFormat="1" ht="16.899999999999999" thickBot="1">
      <c r="A9" s="872"/>
      <c r="B9" s="874"/>
      <c r="C9" s="950"/>
      <c r="D9" s="931"/>
      <c r="E9" s="900" t="s">
        <v>12</v>
      </c>
      <c r="F9" s="898" t="s">
        <v>13</v>
      </c>
      <c r="G9" s="910"/>
      <c r="H9" s="910"/>
      <c r="I9" s="910"/>
      <c r="J9" s="899"/>
      <c r="K9" s="917" t="s">
        <v>14</v>
      </c>
      <c r="L9" s="918"/>
      <c r="M9" s="918"/>
      <c r="N9" s="919"/>
      <c r="O9" s="953" t="s">
        <v>129</v>
      </c>
      <c r="P9" s="954"/>
      <c r="Q9" s="954"/>
      <c r="R9" s="955"/>
      <c r="S9" s="937" t="s">
        <v>16</v>
      </c>
      <c r="T9" s="918"/>
      <c r="U9" s="918"/>
      <c r="V9" s="938"/>
      <c r="W9" s="937" t="s">
        <v>17</v>
      </c>
      <c r="X9" s="918"/>
      <c r="Y9" s="957"/>
      <c r="Z9" s="958"/>
      <c r="AA9" s="958"/>
      <c r="AB9" s="958"/>
      <c r="AC9" s="958"/>
      <c r="AD9" s="958"/>
      <c r="AE9" s="959"/>
      <c r="AF9" s="113"/>
    </row>
    <row r="10" spans="1:32" s="9" customFormat="1" ht="10.5" customHeight="1">
      <c r="A10" s="872"/>
      <c r="B10" s="874"/>
      <c r="C10" s="950"/>
      <c r="D10" s="931"/>
      <c r="E10" s="903"/>
      <c r="F10" s="868" t="s">
        <v>18</v>
      </c>
      <c r="G10" s="924" t="s">
        <v>130</v>
      </c>
      <c r="H10" s="921" t="s">
        <v>20</v>
      </c>
      <c r="I10" s="924" t="s">
        <v>21</v>
      </c>
      <c r="J10" s="930" t="s">
        <v>22</v>
      </c>
      <c r="K10" s="927" t="s">
        <v>23</v>
      </c>
      <c r="L10" s="878"/>
      <c r="M10" s="878" t="s">
        <v>24</v>
      </c>
      <c r="N10" s="879"/>
      <c r="O10" s="927" t="s">
        <v>25</v>
      </c>
      <c r="P10" s="878"/>
      <c r="Q10" s="878" t="s">
        <v>26</v>
      </c>
      <c r="R10" s="883"/>
      <c r="S10" s="885" t="s">
        <v>131</v>
      </c>
      <c r="T10" s="878"/>
      <c r="U10" s="878" t="s">
        <v>28</v>
      </c>
      <c r="V10" s="883"/>
      <c r="W10" s="878" t="s">
        <v>29</v>
      </c>
      <c r="X10" s="883"/>
      <c r="Y10" s="865" t="s">
        <v>30</v>
      </c>
      <c r="Z10" s="865" t="s">
        <v>31</v>
      </c>
      <c r="AA10" s="865" t="s">
        <v>32</v>
      </c>
      <c r="AB10" s="865" t="s">
        <v>33</v>
      </c>
      <c r="AC10" s="865" t="s">
        <v>34</v>
      </c>
      <c r="AD10" s="865" t="s">
        <v>35</v>
      </c>
      <c r="AE10" s="970" t="s">
        <v>36</v>
      </c>
      <c r="AF10" s="114"/>
    </row>
    <row r="11" spans="1:32" s="16" customFormat="1" ht="15" customHeight="1" thickBot="1">
      <c r="A11" s="872"/>
      <c r="B11" s="874"/>
      <c r="C11" s="950"/>
      <c r="D11" s="931"/>
      <c r="E11" s="903"/>
      <c r="F11" s="869"/>
      <c r="G11" s="925"/>
      <c r="H11" s="922"/>
      <c r="I11" s="925"/>
      <c r="J11" s="931"/>
      <c r="K11" s="10" t="s">
        <v>37</v>
      </c>
      <c r="L11" s="11" t="s">
        <v>38</v>
      </c>
      <c r="M11" s="11" t="s">
        <v>37</v>
      </c>
      <c r="N11" s="12" t="s">
        <v>38</v>
      </c>
      <c r="O11" s="10" t="s">
        <v>37</v>
      </c>
      <c r="P11" s="11" t="s">
        <v>38</v>
      </c>
      <c r="Q11" s="11" t="s">
        <v>37</v>
      </c>
      <c r="R11" s="13" t="s">
        <v>38</v>
      </c>
      <c r="S11" s="14" t="s">
        <v>37</v>
      </c>
      <c r="T11" s="11" t="s">
        <v>38</v>
      </c>
      <c r="U11" s="11" t="s">
        <v>37</v>
      </c>
      <c r="V11" s="13" t="s">
        <v>38</v>
      </c>
      <c r="W11" s="11" t="s">
        <v>37</v>
      </c>
      <c r="X11" s="13" t="s">
        <v>38</v>
      </c>
      <c r="Y11" s="866"/>
      <c r="Z11" s="866"/>
      <c r="AA11" s="866"/>
      <c r="AB11" s="866"/>
      <c r="AC11" s="866"/>
      <c r="AD11" s="866"/>
      <c r="AE11" s="971"/>
      <c r="AF11" s="114"/>
    </row>
    <row r="12" spans="1:32" s="23" customFormat="1" ht="58.5" customHeight="1">
      <c r="A12" s="872"/>
      <c r="B12" s="874"/>
      <c r="C12" s="951"/>
      <c r="D12" s="956"/>
      <c r="E12" s="904"/>
      <c r="F12" s="870"/>
      <c r="G12" s="926"/>
      <c r="H12" s="923"/>
      <c r="I12" s="926"/>
      <c r="J12" s="932"/>
      <c r="K12" s="17" t="s">
        <v>40</v>
      </c>
      <c r="L12" s="18" t="s">
        <v>40</v>
      </c>
      <c r="M12" s="18" t="s">
        <v>41</v>
      </c>
      <c r="N12" s="19" t="s">
        <v>41</v>
      </c>
      <c r="O12" s="17" t="s">
        <v>40</v>
      </c>
      <c r="P12" s="18" t="s">
        <v>40</v>
      </c>
      <c r="Q12" s="18" t="s">
        <v>41</v>
      </c>
      <c r="R12" s="20" t="s">
        <v>41</v>
      </c>
      <c r="S12" s="21" t="s">
        <v>40</v>
      </c>
      <c r="T12" s="18" t="s">
        <v>40</v>
      </c>
      <c r="U12" s="18" t="s">
        <v>41</v>
      </c>
      <c r="V12" s="20" t="s">
        <v>41</v>
      </c>
      <c r="W12" s="18" t="s">
        <v>40</v>
      </c>
      <c r="X12" s="20" t="s">
        <v>40</v>
      </c>
      <c r="Y12" s="867"/>
      <c r="Z12" s="867"/>
      <c r="AA12" s="867"/>
      <c r="AB12" s="867"/>
      <c r="AC12" s="867"/>
      <c r="AD12" s="867"/>
      <c r="AE12" s="972"/>
      <c r="AF12" s="115"/>
    </row>
    <row r="13" spans="1:32" s="27" customFormat="1" ht="12" customHeight="1">
      <c r="A13" s="660">
        <v>1</v>
      </c>
      <c r="B13" s="661">
        <v>2</v>
      </c>
      <c r="C13" s="660">
        <v>3</v>
      </c>
      <c r="D13" s="661">
        <v>4</v>
      </c>
      <c r="E13" s="660">
        <v>5</v>
      </c>
      <c r="F13" s="661">
        <v>6</v>
      </c>
      <c r="G13" s="660">
        <v>7</v>
      </c>
      <c r="H13" s="661">
        <v>8</v>
      </c>
      <c r="I13" s="660">
        <v>9</v>
      </c>
      <c r="J13" s="661">
        <v>10</v>
      </c>
      <c r="K13" s="660">
        <v>11</v>
      </c>
      <c r="L13" s="661">
        <v>12</v>
      </c>
      <c r="M13" s="660">
        <v>13</v>
      </c>
      <c r="N13" s="661">
        <v>14</v>
      </c>
      <c r="O13" s="660">
        <v>15</v>
      </c>
      <c r="P13" s="661">
        <v>16</v>
      </c>
      <c r="Q13" s="660">
        <v>17</v>
      </c>
      <c r="R13" s="661">
        <v>18</v>
      </c>
      <c r="S13" s="660">
        <v>19</v>
      </c>
      <c r="T13" s="661">
        <v>20</v>
      </c>
      <c r="U13" s="660">
        <v>21</v>
      </c>
      <c r="V13" s="661">
        <v>22</v>
      </c>
      <c r="W13" s="660">
        <v>23</v>
      </c>
      <c r="X13" s="661">
        <v>24</v>
      </c>
      <c r="Y13" s="662">
        <v>25</v>
      </c>
      <c r="Z13" s="663">
        <v>26</v>
      </c>
      <c r="AA13" s="662">
        <v>27</v>
      </c>
      <c r="AB13" s="663">
        <v>28</v>
      </c>
      <c r="AC13" s="662">
        <v>29</v>
      </c>
      <c r="AD13" s="663">
        <v>30</v>
      </c>
      <c r="AE13" s="662">
        <v>31</v>
      </c>
      <c r="AF13" s="116"/>
    </row>
    <row r="14" spans="1:32" s="83" customFormat="1" ht="15" customHeight="1">
      <c r="A14" s="939" t="s">
        <v>55</v>
      </c>
      <c r="B14" s="940"/>
      <c r="C14" s="940"/>
      <c r="D14" s="940"/>
      <c r="E14" s="940"/>
      <c r="F14" s="940"/>
      <c r="G14" s="940"/>
      <c r="H14" s="940"/>
      <c r="I14" s="940"/>
      <c r="J14" s="940"/>
      <c r="K14" s="940"/>
      <c r="L14" s="940"/>
      <c r="M14" s="940"/>
      <c r="N14" s="940"/>
      <c r="O14" s="940"/>
      <c r="P14" s="940"/>
      <c r="Q14" s="940"/>
      <c r="R14" s="940"/>
      <c r="S14" s="940"/>
      <c r="T14" s="940"/>
      <c r="U14" s="940"/>
      <c r="V14" s="940"/>
      <c r="W14" s="940"/>
      <c r="X14" s="940"/>
      <c r="Y14" s="941"/>
      <c r="Z14" s="941"/>
      <c r="AA14" s="941"/>
      <c r="AB14" s="941"/>
      <c r="AC14" s="941"/>
      <c r="AD14" s="941"/>
      <c r="AE14" s="942"/>
      <c r="AF14" s="117"/>
    </row>
    <row r="15" spans="1:32" s="83" customFormat="1" ht="25.5" customHeight="1">
      <c r="A15" s="659">
        <v>69</v>
      </c>
      <c r="B15" s="665" t="s">
        <v>132</v>
      </c>
      <c r="C15" s="659">
        <f>Y15+Z15+AA15+AB15+AC15+AD15</f>
        <v>2</v>
      </c>
      <c r="D15" s="666" t="s">
        <v>44</v>
      </c>
      <c r="E15" s="667">
        <v>16</v>
      </c>
      <c r="F15" s="301">
        <v>16</v>
      </c>
      <c r="G15" s="196"/>
      <c r="H15" s="196"/>
      <c r="I15" s="205"/>
      <c r="J15" s="668"/>
      <c r="K15" s="669">
        <v>16</v>
      </c>
      <c r="L15" s="669"/>
      <c r="M15" s="669"/>
      <c r="N15" s="668"/>
      <c r="O15" s="669"/>
      <c r="P15" s="670"/>
      <c r="Q15" s="670"/>
      <c r="R15" s="653"/>
      <c r="S15" s="671"/>
      <c r="T15" s="670"/>
      <c r="U15" s="670"/>
      <c r="V15" s="670"/>
      <c r="W15" s="670"/>
      <c r="X15" s="653"/>
      <c r="Y15" s="316">
        <v>2</v>
      </c>
      <c r="Z15" s="631"/>
      <c r="AA15" s="631"/>
      <c r="AB15" s="631"/>
      <c r="AC15" s="631"/>
      <c r="AD15" s="631"/>
      <c r="AE15" s="632"/>
      <c r="AF15" s="117"/>
    </row>
    <row r="16" spans="1:32" s="83" customFormat="1" ht="21" customHeight="1">
      <c r="A16" s="659">
        <v>70</v>
      </c>
      <c r="B16" s="638" t="s">
        <v>133</v>
      </c>
      <c r="C16" s="659">
        <f>Y16+Z16+AA16+AB16+AC16+AD16</f>
        <v>2</v>
      </c>
      <c r="D16" s="641" t="s">
        <v>44</v>
      </c>
      <c r="E16" s="664">
        <v>16</v>
      </c>
      <c r="F16" s="650">
        <v>16</v>
      </c>
      <c r="G16" s="276"/>
      <c r="H16" s="276"/>
      <c r="I16" s="276"/>
      <c r="J16" s="295"/>
      <c r="K16" s="278">
        <v>16</v>
      </c>
      <c r="L16" s="276"/>
      <c r="M16" s="276"/>
      <c r="N16" s="295"/>
      <c r="O16" s="278"/>
      <c r="P16" s="276"/>
      <c r="Q16" s="276"/>
      <c r="R16" s="279"/>
      <c r="S16" s="280"/>
      <c r="T16" s="276"/>
      <c r="U16" s="276"/>
      <c r="V16" s="276"/>
      <c r="W16" s="276"/>
      <c r="X16" s="279"/>
      <c r="Y16" s="302">
        <v>2</v>
      </c>
      <c r="Z16" s="202"/>
      <c r="AA16" s="202"/>
      <c r="AB16" s="202"/>
      <c r="AC16" s="202"/>
      <c r="AD16" s="202"/>
      <c r="AE16" s="274"/>
      <c r="AF16" s="117"/>
    </row>
    <row r="17" spans="1:48" s="83" customFormat="1" ht="21" customHeight="1">
      <c r="A17" s="728">
        <v>94</v>
      </c>
      <c r="B17" s="729" t="s">
        <v>134</v>
      </c>
      <c r="C17" s="728">
        <f>Y17+Z17+AA17+AB17+AC17+AD17</f>
        <v>2</v>
      </c>
      <c r="D17" s="730" t="s">
        <v>44</v>
      </c>
      <c r="E17" s="731">
        <v>16</v>
      </c>
      <c r="F17" s="732">
        <v>16</v>
      </c>
      <c r="G17" s="733"/>
      <c r="H17" s="734"/>
      <c r="I17" s="733"/>
      <c r="J17" s="735"/>
      <c r="K17" s="654">
        <v>16</v>
      </c>
      <c r="L17" s="655"/>
      <c r="M17" s="655"/>
      <c r="N17" s="656"/>
      <c r="O17" s="657"/>
      <c r="P17" s="655"/>
      <c r="Q17" s="655"/>
      <c r="R17" s="656"/>
      <c r="S17" s="655"/>
      <c r="T17" s="655"/>
      <c r="U17" s="655"/>
      <c r="V17" s="655"/>
      <c r="W17" s="655"/>
      <c r="X17" s="736"/>
      <c r="Y17" s="299">
        <v>2</v>
      </c>
      <c r="Z17" s="174"/>
      <c r="AA17" s="174"/>
      <c r="AB17" s="174"/>
      <c r="AC17" s="174"/>
      <c r="AD17" s="174"/>
      <c r="AE17" s="263"/>
      <c r="AF17" s="247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</row>
    <row r="18" spans="1:48" ht="15" customHeight="1">
      <c r="A18" s="946" t="s">
        <v>66</v>
      </c>
      <c r="B18" s="947"/>
      <c r="C18" s="947"/>
      <c r="D18" s="947"/>
      <c r="E18" s="947"/>
      <c r="F18" s="934"/>
      <c r="G18" s="934"/>
      <c r="H18" s="934"/>
      <c r="I18" s="934"/>
      <c r="J18" s="934"/>
      <c r="K18" s="947"/>
      <c r="L18" s="947"/>
      <c r="M18" s="947"/>
      <c r="N18" s="947"/>
      <c r="O18" s="947"/>
      <c r="P18" s="947"/>
      <c r="Q18" s="947"/>
      <c r="R18" s="947"/>
      <c r="S18" s="947"/>
      <c r="T18" s="947"/>
      <c r="U18" s="947"/>
      <c r="V18" s="947"/>
      <c r="W18" s="947"/>
      <c r="X18" s="947"/>
      <c r="Y18" s="947"/>
      <c r="Z18" s="947"/>
      <c r="AA18" s="947"/>
      <c r="AB18" s="947"/>
      <c r="AC18" s="947"/>
      <c r="AD18" s="947"/>
      <c r="AE18" s="948"/>
    </row>
    <row r="19" spans="1:48" s="83" customFormat="1" ht="18.75" customHeight="1">
      <c r="A19" s="281">
        <f>A16+1</f>
        <v>71</v>
      </c>
      <c r="B19" s="737" t="s">
        <v>135</v>
      </c>
      <c r="C19" s="705">
        <f>Y19+Z19+AA19+AB19+AC19+AD19</f>
        <v>2</v>
      </c>
      <c r="D19" s="738" t="s">
        <v>44</v>
      </c>
      <c r="E19" s="741">
        <f>SUM(F19:J19)</f>
        <v>24</v>
      </c>
      <c r="F19" s="252"/>
      <c r="G19" s="253"/>
      <c r="H19" s="253">
        <v>24</v>
      </c>
      <c r="I19" s="253"/>
      <c r="J19" s="739"/>
      <c r="K19" s="204"/>
      <c r="L19" s="196"/>
      <c r="M19" s="196"/>
      <c r="N19" s="205">
        <v>24</v>
      </c>
      <c r="O19" s="199"/>
      <c r="P19" s="196"/>
      <c r="Q19" s="196"/>
      <c r="R19" s="200"/>
      <c r="S19" s="204"/>
      <c r="T19" s="196"/>
      <c r="U19" s="196"/>
      <c r="V19" s="196"/>
      <c r="W19" s="196"/>
      <c r="X19" s="200"/>
      <c r="Y19" s="201"/>
      <c r="Z19" s="202">
        <v>2</v>
      </c>
      <c r="AA19" s="202"/>
      <c r="AB19" s="202"/>
      <c r="AC19" s="202"/>
      <c r="AD19" s="202"/>
      <c r="AE19" s="203"/>
      <c r="AF19" s="117"/>
    </row>
    <row r="20" spans="1:48" s="83" customFormat="1" ht="20.25" customHeight="1">
      <c r="A20" s="164">
        <f>+A19+1</f>
        <v>72</v>
      </c>
      <c r="B20" s="195" t="s">
        <v>136</v>
      </c>
      <c r="C20" s="197">
        <f>Y20+Z20+AA20+AB20+AC20+AD20</f>
        <v>2</v>
      </c>
      <c r="D20" s="198" t="s">
        <v>44</v>
      </c>
      <c r="E20" s="292">
        <f>SUM(F20:J20)</f>
        <v>24</v>
      </c>
      <c r="F20" s="740">
        <v>24</v>
      </c>
      <c r="G20" s="225"/>
      <c r="H20" s="225"/>
      <c r="I20" s="225"/>
      <c r="J20" s="234"/>
      <c r="K20" s="168"/>
      <c r="L20" s="169"/>
      <c r="M20" s="176">
        <v>24</v>
      </c>
      <c r="N20" s="177"/>
      <c r="O20" s="171"/>
      <c r="P20" s="169"/>
      <c r="Q20" s="169"/>
      <c r="R20" s="172"/>
      <c r="S20" s="168"/>
      <c r="T20" s="169"/>
      <c r="U20" s="169"/>
      <c r="V20" s="169"/>
      <c r="W20" s="169"/>
      <c r="X20" s="172"/>
      <c r="Y20" s="173"/>
      <c r="Z20" s="174">
        <v>2</v>
      </c>
      <c r="AA20" s="174"/>
      <c r="AB20" s="174"/>
      <c r="AC20" s="174"/>
      <c r="AD20" s="174"/>
      <c r="AE20" s="175"/>
      <c r="AF20" s="117"/>
    </row>
    <row r="21" spans="1:48" s="83" customFormat="1">
      <c r="A21" s="952" t="s">
        <v>67</v>
      </c>
      <c r="B21" s="944"/>
      <c r="C21" s="944"/>
      <c r="D21" s="944"/>
      <c r="E21" s="944"/>
      <c r="F21" s="935"/>
      <c r="G21" s="935"/>
      <c r="H21" s="935"/>
      <c r="I21" s="935"/>
      <c r="J21" s="935"/>
      <c r="K21" s="944"/>
      <c r="L21" s="944"/>
      <c r="M21" s="944"/>
      <c r="N21" s="944"/>
      <c r="O21" s="944"/>
      <c r="P21" s="944"/>
      <c r="Q21" s="944"/>
      <c r="R21" s="944"/>
      <c r="S21" s="944"/>
      <c r="T21" s="944"/>
      <c r="U21" s="944"/>
      <c r="V21" s="944"/>
      <c r="W21" s="944"/>
      <c r="X21" s="944"/>
      <c r="Y21" s="944"/>
      <c r="Z21" s="944"/>
      <c r="AA21" s="944"/>
      <c r="AB21" s="944"/>
      <c r="AC21" s="944"/>
      <c r="AD21" s="944"/>
      <c r="AE21" s="945"/>
      <c r="AF21" s="117"/>
    </row>
    <row r="22" spans="1:48" s="83" customFormat="1" ht="44.25" customHeight="1">
      <c r="A22" s="217">
        <f>+A20+1</f>
        <v>73</v>
      </c>
      <c r="B22" s="744" t="s">
        <v>137</v>
      </c>
      <c r="C22" s="745">
        <f>Y22+Z22+AA22+AB22+AC22+AD22</f>
        <v>3</v>
      </c>
      <c r="D22" s="639" t="s">
        <v>44</v>
      </c>
      <c r="E22" s="644">
        <v>30</v>
      </c>
      <c r="F22" s="252">
        <v>20</v>
      </c>
      <c r="G22" s="253">
        <v>10</v>
      </c>
      <c r="H22" s="253"/>
      <c r="I22" s="253"/>
      <c r="J22" s="739"/>
      <c r="K22" s="259"/>
      <c r="L22" s="223"/>
      <c r="M22" s="223">
        <v>20</v>
      </c>
      <c r="N22" s="224">
        <v>10</v>
      </c>
      <c r="O22" s="742"/>
      <c r="P22" s="223"/>
      <c r="Q22" s="223"/>
      <c r="R22" s="743"/>
      <c r="S22" s="259"/>
      <c r="T22" s="223"/>
      <c r="U22" s="223"/>
      <c r="V22" s="223"/>
      <c r="W22" s="223"/>
      <c r="X22" s="743"/>
      <c r="Y22" s="260"/>
      <c r="Z22" s="261">
        <v>3</v>
      </c>
      <c r="AA22" s="261"/>
      <c r="AB22" s="261"/>
      <c r="AC22" s="261"/>
      <c r="AD22" s="261"/>
      <c r="AE22" s="262"/>
      <c r="AF22" s="117"/>
    </row>
    <row r="23" spans="1:48" s="83" customFormat="1" ht="41.25" customHeight="1">
      <c r="A23" s="684">
        <f>+A22+1</f>
        <v>74</v>
      </c>
      <c r="B23" s="726" t="s">
        <v>138</v>
      </c>
      <c r="C23" s="490">
        <f>Y23+Z23+AA23+AB23+AC23+AD23</f>
        <v>3</v>
      </c>
      <c r="D23" s="371" t="s">
        <v>44</v>
      </c>
      <c r="E23" s="725">
        <v>30</v>
      </c>
      <c r="F23" s="254">
        <v>20</v>
      </c>
      <c r="G23" s="169"/>
      <c r="H23" s="169"/>
      <c r="I23" s="169">
        <v>10</v>
      </c>
      <c r="J23" s="238"/>
      <c r="K23" s="168"/>
      <c r="L23" s="169"/>
      <c r="M23" s="169">
        <v>20</v>
      </c>
      <c r="N23" s="170">
        <v>10</v>
      </c>
      <c r="O23" s="171"/>
      <c r="P23" s="169"/>
      <c r="Q23" s="169"/>
      <c r="R23" s="172"/>
      <c r="S23" s="168"/>
      <c r="T23" s="169"/>
      <c r="U23" s="169"/>
      <c r="V23" s="169"/>
      <c r="W23" s="169"/>
      <c r="X23" s="172"/>
      <c r="Y23" s="173"/>
      <c r="Z23" s="174">
        <v>3</v>
      </c>
      <c r="AA23" s="174"/>
      <c r="AB23" s="174"/>
      <c r="AC23" s="174"/>
      <c r="AD23" s="174"/>
      <c r="AE23" s="263"/>
      <c r="AF23" s="380"/>
    </row>
    <row r="24" spans="1:48" s="83" customFormat="1" ht="15" customHeight="1">
      <c r="A24" s="946" t="s">
        <v>139</v>
      </c>
      <c r="B24" s="947"/>
      <c r="C24" s="947"/>
      <c r="D24" s="947"/>
      <c r="E24" s="947"/>
      <c r="F24" s="947"/>
      <c r="G24" s="947"/>
      <c r="H24" s="947"/>
      <c r="I24" s="947"/>
      <c r="J24" s="947"/>
      <c r="K24" s="947"/>
      <c r="L24" s="947"/>
      <c r="M24" s="947"/>
      <c r="N24" s="947"/>
      <c r="O24" s="947"/>
      <c r="P24" s="947"/>
      <c r="Q24" s="947"/>
      <c r="R24" s="947"/>
      <c r="S24" s="947"/>
      <c r="T24" s="947"/>
      <c r="U24" s="947"/>
      <c r="V24" s="947"/>
      <c r="W24" s="947"/>
      <c r="X24" s="947"/>
      <c r="Y24" s="947"/>
      <c r="Z24" s="947"/>
      <c r="AA24" s="947"/>
      <c r="AB24" s="947"/>
      <c r="AC24" s="947"/>
      <c r="AD24" s="947"/>
      <c r="AE24" s="948"/>
      <c r="AF24" s="117"/>
    </row>
    <row r="25" spans="1:48" s="83" customFormat="1" ht="18" customHeight="1">
      <c r="A25" s="189">
        <f>+A23+1</f>
        <v>75</v>
      </c>
      <c r="B25" s="264" t="s">
        <v>140</v>
      </c>
      <c r="C25" s="490">
        <f>Y25+Z25+AA25+AB25+AC25+AD25</f>
        <v>2</v>
      </c>
      <c r="D25" s="371" t="s">
        <v>44</v>
      </c>
      <c r="E25" s="699">
        <v>24</v>
      </c>
      <c r="F25" s="754">
        <v>14</v>
      </c>
      <c r="G25" s="755"/>
      <c r="H25" s="755">
        <v>10</v>
      </c>
      <c r="J25" s="756"/>
      <c r="K25" s="757"/>
      <c r="L25" s="758"/>
      <c r="M25" s="758"/>
      <c r="N25" s="759"/>
      <c r="O25" s="757"/>
      <c r="P25" s="758"/>
      <c r="Q25" s="758"/>
      <c r="R25" s="760"/>
      <c r="S25" s="242"/>
      <c r="T25" s="196"/>
      <c r="U25" s="196"/>
      <c r="V25" s="196"/>
      <c r="W25" s="196"/>
      <c r="X25" s="241"/>
      <c r="Y25" s="201"/>
      <c r="Z25" s="202"/>
      <c r="AA25" s="202">
        <v>2</v>
      </c>
      <c r="AB25" s="202"/>
      <c r="AC25" s="202"/>
      <c r="AD25" s="202"/>
      <c r="AE25" s="203"/>
      <c r="AF25" s="117"/>
    </row>
    <row r="26" spans="1:48" s="83" customFormat="1" ht="25.5" customHeight="1">
      <c r="A26" s="287">
        <f>+A25+1</f>
        <v>76</v>
      </c>
      <c r="B26" s="727" t="s">
        <v>141</v>
      </c>
      <c r="C26" s="284">
        <f>Y26+Z26+AA26+AB26+AC26+AD26</f>
        <v>2</v>
      </c>
      <c r="D26" s="677" t="s">
        <v>44</v>
      </c>
      <c r="E26" s="752">
        <v>24</v>
      </c>
      <c r="F26" s="747">
        <v>12</v>
      </c>
      <c r="G26" s="178"/>
      <c r="H26" s="178">
        <v>12</v>
      </c>
      <c r="I26" s="178"/>
      <c r="J26" s="748"/>
      <c r="K26" s="179"/>
      <c r="L26" s="180"/>
      <c r="M26" s="180"/>
      <c r="N26" s="240"/>
      <c r="O26" s="179"/>
      <c r="P26" s="180"/>
      <c r="Q26" s="180"/>
      <c r="R26" s="181"/>
      <c r="S26" s="237"/>
      <c r="T26" s="169"/>
      <c r="U26" s="169"/>
      <c r="V26" s="169"/>
      <c r="W26" s="169"/>
      <c r="X26" s="238"/>
      <c r="Y26" s="173"/>
      <c r="Z26" s="174"/>
      <c r="AA26" s="174">
        <v>2</v>
      </c>
      <c r="AB26" s="174"/>
      <c r="AC26" s="174"/>
      <c r="AD26" s="174"/>
      <c r="AE26" s="175"/>
      <c r="AF26" s="380"/>
    </row>
    <row r="27" spans="1:48" s="83" customFormat="1" ht="25.5" customHeight="1">
      <c r="A27" s="287">
        <f>+A25+1</f>
        <v>76</v>
      </c>
      <c r="B27" s="704" t="s">
        <v>142</v>
      </c>
      <c r="C27" s="284">
        <f>Y27+Z27+AA27+AB27+AC27+AD27</f>
        <v>2</v>
      </c>
      <c r="D27" s="677" t="s">
        <v>44</v>
      </c>
      <c r="E27" s="752">
        <v>24</v>
      </c>
      <c r="F27" s="747">
        <v>8</v>
      </c>
      <c r="G27" s="178"/>
      <c r="H27" s="178">
        <v>16</v>
      </c>
      <c r="I27" s="178"/>
      <c r="J27" s="748"/>
      <c r="K27" s="179"/>
      <c r="L27" s="180"/>
      <c r="M27" s="180"/>
      <c r="N27" s="240"/>
      <c r="O27" s="179"/>
      <c r="P27" s="180"/>
      <c r="Q27" s="180"/>
      <c r="R27" s="181"/>
      <c r="S27" s="237"/>
      <c r="T27" s="169"/>
      <c r="U27" s="169"/>
      <c r="V27" s="169"/>
      <c r="W27" s="169"/>
      <c r="X27" s="238"/>
      <c r="Y27" s="173"/>
      <c r="Z27" s="174"/>
      <c r="AA27" s="174">
        <v>2</v>
      </c>
      <c r="AB27" s="174"/>
      <c r="AC27" s="174"/>
      <c r="AD27" s="174"/>
      <c r="AE27" s="175"/>
      <c r="AF27" s="117"/>
    </row>
    <row r="28" spans="1:48" s="83" customFormat="1" ht="20.25" customHeight="1">
      <c r="A28" s="221">
        <f>+A27+1</f>
        <v>77</v>
      </c>
      <c r="B28" s="634" t="s">
        <v>143</v>
      </c>
      <c r="C28" s="249">
        <v>2</v>
      </c>
      <c r="D28" s="640" t="s">
        <v>44</v>
      </c>
      <c r="E28" s="753">
        <v>24</v>
      </c>
      <c r="F28" s="747">
        <v>8</v>
      </c>
      <c r="G28" s="178"/>
      <c r="H28" s="178">
        <v>12</v>
      </c>
      <c r="I28" s="178"/>
      <c r="J28" s="748">
        <v>4</v>
      </c>
      <c r="K28" s="179"/>
      <c r="L28" s="180"/>
      <c r="M28" s="180"/>
      <c r="N28" s="240"/>
      <c r="O28" s="179"/>
      <c r="P28" s="178"/>
      <c r="Q28" s="178"/>
      <c r="R28" s="216"/>
      <c r="S28" s="237"/>
      <c r="T28" s="166"/>
      <c r="U28" s="166"/>
      <c r="V28" s="166"/>
      <c r="W28" s="166"/>
      <c r="X28" s="239"/>
      <c r="Y28" s="187"/>
      <c r="Z28" s="182"/>
      <c r="AA28" s="182">
        <v>2</v>
      </c>
      <c r="AB28" s="182"/>
      <c r="AC28" s="182"/>
      <c r="AD28" s="182"/>
      <c r="AE28" s="362"/>
      <c r="AF28" s="363"/>
    </row>
    <row r="29" spans="1:48" s="123" customFormat="1" ht="20.25" customHeight="1">
      <c r="A29" s="189">
        <v>78</v>
      </c>
      <c r="B29" s="687" t="s">
        <v>144</v>
      </c>
      <c r="C29" s="490">
        <v>2</v>
      </c>
      <c r="D29" s="746" t="s">
        <v>44</v>
      </c>
      <c r="E29" s="699">
        <v>24</v>
      </c>
      <c r="F29" s="749">
        <v>14</v>
      </c>
      <c r="G29" s="750"/>
      <c r="H29" s="750">
        <v>10</v>
      </c>
      <c r="I29" s="750"/>
      <c r="J29" s="751"/>
      <c r="K29" s="179"/>
      <c r="L29" s="180"/>
      <c r="M29" s="180"/>
      <c r="N29" s="240"/>
      <c r="O29" s="179"/>
      <c r="P29" s="180"/>
      <c r="Q29" s="180"/>
      <c r="R29" s="181"/>
      <c r="S29" s="237"/>
      <c r="T29" s="180"/>
      <c r="U29" s="180"/>
      <c r="V29" s="180"/>
      <c r="W29" s="180"/>
      <c r="X29" s="240"/>
      <c r="Y29" s="367"/>
      <c r="Z29" s="368"/>
      <c r="AA29" s="174">
        <v>2</v>
      </c>
      <c r="AB29" s="368"/>
      <c r="AC29" s="368"/>
      <c r="AD29" s="368"/>
      <c r="AE29" s="369"/>
      <c r="AF29" s="363"/>
    </row>
    <row r="30" spans="1:48" s="83" customFormat="1" ht="15" customHeight="1">
      <c r="A30" s="965" t="s">
        <v>84</v>
      </c>
      <c r="B30" s="935"/>
      <c r="C30" s="944"/>
      <c r="D30" s="935"/>
      <c r="E30" s="966"/>
      <c r="F30" s="967"/>
      <c r="G30" s="967"/>
      <c r="H30" s="967"/>
      <c r="I30" s="967"/>
      <c r="J30" s="967"/>
      <c r="K30" s="966"/>
      <c r="L30" s="966"/>
      <c r="M30" s="966"/>
      <c r="N30" s="966"/>
      <c r="O30" s="966"/>
      <c r="P30" s="966"/>
      <c r="Q30" s="966"/>
      <c r="R30" s="966"/>
      <c r="S30" s="966"/>
      <c r="T30" s="966"/>
      <c r="U30" s="966"/>
      <c r="V30" s="966"/>
      <c r="W30" s="966"/>
      <c r="X30" s="966"/>
      <c r="Y30" s="966"/>
      <c r="Z30" s="966"/>
      <c r="AA30" s="966"/>
      <c r="AB30" s="966"/>
      <c r="AC30" s="966"/>
      <c r="AD30" s="966"/>
      <c r="AE30" s="968"/>
      <c r="AF30" s="117"/>
    </row>
    <row r="31" spans="1:48" ht="16.7" customHeight="1">
      <c r="A31" s="164">
        <v>79</v>
      </c>
      <c r="B31" s="683" t="s">
        <v>145</v>
      </c>
      <c r="C31" s="684">
        <f>Y31+Z31+AA31+AB31+AC31+AD31</f>
        <v>2</v>
      </c>
      <c r="D31" s="685" t="s">
        <v>44</v>
      </c>
      <c r="E31" s="372">
        <v>24</v>
      </c>
      <c r="F31" s="373"/>
      <c r="G31" s="192"/>
      <c r="H31" s="192">
        <v>24</v>
      </c>
      <c r="I31" s="192"/>
      <c r="J31" s="374"/>
      <c r="K31" s="297"/>
      <c r="L31" s="192"/>
      <c r="M31" s="192"/>
      <c r="N31" s="193"/>
      <c r="O31" s="375"/>
      <c r="P31" s="192">
        <v>24</v>
      </c>
      <c r="Q31" s="192"/>
      <c r="R31" s="374"/>
      <c r="S31" s="297"/>
      <c r="T31" s="192"/>
      <c r="U31" s="192"/>
      <c r="V31" s="192"/>
      <c r="W31" s="192"/>
      <c r="X31" s="374"/>
      <c r="Y31" s="356"/>
      <c r="Z31" s="355"/>
      <c r="AA31" s="355"/>
      <c r="AB31" s="355">
        <v>2</v>
      </c>
      <c r="AC31" s="355"/>
      <c r="AD31" s="202"/>
      <c r="AE31" s="357"/>
      <c r="AG31" s="84"/>
    </row>
    <row r="32" spans="1:48" s="83" customFormat="1" ht="27.2" customHeight="1">
      <c r="A32" s="183">
        <v>80</v>
      </c>
      <c r="B32" s="681" t="s">
        <v>146</v>
      </c>
      <c r="C32" s="635">
        <f>Y32+Z32+AA32+AB32+AC32+AD32</f>
        <v>2</v>
      </c>
      <c r="D32" s="640" t="s">
        <v>44</v>
      </c>
      <c r="E32" s="682">
        <v>24</v>
      </c>
      <c r="F32" s="165"/>
      <c r="G32" s="166">
        <v>24</v>
      </c>
      <c r="H32" s="166"/>
      <c r="I32" s="166"/>
      <c r="J32" s="167"/>
      <c r="K32" s="184"/>
      <c r="L32" s="166"/>
      <c r="M32" s="166"/>
      <c r="N32" s="185"/>
      <c r="O32" s="186"/>
      <c r="P32" s="166">
        <v>24</v>
      </c>
      <c r="Q32" s="166"/>
      <c r="R32" s="167"/>
      <c r="S32" s="184"/>
      <c r="T32" s="166"/>
      <c r="U32" s="166"/>
      <c r="V32" s="166"/>
      <c r="W32" s="166"/>
      <c r="X32" s="167"/>
      <c r="Y32" s="187"/>
      <c r="Z32" s="182"/>
      <c r="AA32" s="182"/>
      <c r="AB32" s="182">
        <v>2</v>
      </c>
      <c r="AC32" s="182"/>
      <c r="AD32" s="174"/>
      <c r="AE32" s="188"/>
      <c r="AF32" s="380"/>
      <c r="AG32" s="84"/>
    </row>
    <row r="33" spans="1:33" s="83" customFormat="1" ht="18" customHeight="1">
      <c r="A33" s="769">
        <v>81</v>
      </c>
      <c r="B33" s="370" t="s">
        <v>147</v>
      </c>
      <c r="C33" s="701">
        <f>Y33+Z33+AA33+AB33+AC33+AD33</f>
        <v>2</v>
      </c>
      <c r="D33" s="770" t="s">
        <v>44</v>
      </c>
      <c r="E33" s="372">
        <v>24</v>
      </c>
      <c r="F33" s="190"/>
      <c r="G33" s="169"/>
      <c r="H33" s="842">
        <v>24</v>
      </c>
      <c r="I33" s="841"/>
      <c r="J33" s="172"/>
      <c r="K33" s="168"/>
      <c r="L33" s="169"/>
      <c r="M33" s="169"/>
      <c r="N33" s="170"/>
      <c r="O33" s="171"/>
      <c r="P33" s="169">
        <v>24</v>
      </c>
      <c r="Q33" s="169"/>
      <c r="R33" s="172"/>
      <c r="S33" s="168"/>
      <c r="T33" s="169"/>
      <c r="U33" s="169"/>
      <c r="V33" s="169"/>
      <c r="W33" s="169"/>
      <c r="X33" s="172"/>
      <c r="Y33" s="173"/>
      <c r="Z33" s="174"/>
      <c r="AA33" s="174"/>
      <c r="AB33" s="174">
        <v>2</v>
      </c>
      <c r="AC33" s="174"/>
      <c r="AD33" s="174"/>
      <c r="AE33" s="175"/>
      <c r="AF33" s="830"/>
      <c r="AG33" s="84"/>
    </row>
    <row r="34" spans="1:33" s="83" customFormat="1">
      <c r="A34" s="946" t="s">
        <v>85</v>
      </c>
      <c r="B34" s="947"/>
      <c r="C34" s="947"/>
      <c r="D34" s="947"/>
      <c r="E34" s="947"/>
      <c r="F34" s="947"/>
      <c r="G34" s="947"/>
      <c r="H34" s="947"/>
      <c r="I34" s="947"/>
      <c r="J34" s="947"/>
      <c r="K34" s="947"/>
      <c r="L34" s="947"/>
      <c r="M34" s="947"/>
      <c r="N34" s="947"/>
      <c r="O34" s="947"/>
      <c r="P34" s="947"/>
      <c r="Q34" s="947"/>
      <c r="R34" s="947"/>
      <c r="S34" s="947"/>
      <c r="T34" s="947"/>
      <c r="U34" s="947"/>
      <c r="V34" s="947"/>
      <c r="W34" s="947"/>
      <c r="X34" s="947"/>
      <c r="Y34" s="947"/>
      <c r="Z34" s="947"/>
      <c r="AA34" s="947"/>
      <c r="AB34" s="947"/>
      <c r="AC34" s="947"/>
      <c r="AD34" s="947"/>
      <c r="AE34" s="948"/>
      <c r="AF34" s="117"/>
      <c r="AG34" s="84"/>
    </row>
    <row r="35" spans="1:33" ht="30" customHeight="1">
      <c r="A35" s="701">
        <v>82</v>
      </c>
      <c r="B35" s="771" t="s">
        <v>148</v>
      </c>
      <c r="C35" s="701">
        <f>Y35+Z35+AA35+AB35+AC35+AD35</f>
        <v>2</v>
      </c>
      <c r="D35" s="772" t="s">
        <v>44</v>
      </c>
      <c r="E35" s="366">
        <f>SUM(F35:J35)</f>
        <v>36</v>
      </c>
      <c r="F35" s="373"/>
      <c r="G35" s="192"/>
      <c r="H35" s="192"/>
      <c r="I35" s="192"/>
      <c r="J35" s="374">
        <v>36</v>
      </c>
      <c r="K35" s="204"/>
      <c r="L35" s="196"/>
      <c r="M35" s="196"/>
      <c r="N35" s="205"/>
      <c r="O35" s="199"/>
      <c r="P35" s="196"/>
      <c r="Q35" s="196"/>
      <c r="R35" s="200">
        <v>36</v>
      </c>
      <c r="S35" s="204"/>
      <c r="T35" s="196"/>
      <c r="U35" s="196"/>
      <c r="V35" s="196"/>
      <c r="W35" s="196"/>
      <c r="X35" s="200"/>
      <c r="Y35" s="201"/>
      <c r="Z35" s="202"/>
      <c r="AA35" s="202"/>
      <c r="AB35" s="202">
        <v>2</v>
      </c>
      <c r="AC35" s="202"/>
      <c r="AD35" s="202"/>
      <c r="AE35" s="203"/>
      <c r="AF35" s="117"/>
      <c r="AG35" s="84"/>
    </row>
    <row r="36" spans="1:33" ht="25.5" customHeight="1">
      <c r="A36" s="648">
        <v>83</v>
      </c>
      <c r="B36" s="763" t="s">
        <v>149</v>
      </c>
      <c r="C36" s="648">
        <f>Y36+Z36+AA36+AB36+AC36+AD36</f>
        <v>2</v>
      </c>
      <c r="D36" s="680" t="s">
        <v>44</v>
      </c>
      <c r="E36" s="761">
        <f>SUM(F36:J36)</f>
        <v>36</v>
      </c>
      <c r="F36" s="165"/>
      <c r="G36" s="166"/>
      <c r="H36" s="166"/>
      <c r="I36" s="166"/>
      <c r="J36" s="167">
        <v>36</v>
      </c>
      <c r="K36" s="168"/>
      <c r="L36" s="169"/>
      <c r="M36" s="169"/>
      <c r="N36" s="170"/>
      <c r="O36" s="171"/>
      <c r="P36" s="169"/>
      <c r="Q36" s="169"/>
      <c r="R36" s="172">
        <v>36</v>
      </c>
      <c r="S36" s="168"/>
      <c r="T36" s="169"/>
      <c r="U36" s="169"/>
      <c r="V36" s="169"/>
      <c r="W36" s="169"/>
      <c r="X36" s="172"/>
      <c r="Y36" s="173"/>
      <c r="Z36" s="174"/>
      <c r="AA36" s="174"/>
      <c r="AB36" s="174">
        <v>2</v>
      </c>
      <c r="AC36" s="174"/>
      <c r="AD36" s="174"/>
      <c r="AE36" s="175"/>
      <c r="AF36" s="117"/>
      <c r="AG36" s="84"/>
    </row>
    <row r="37" spans="1:33" s="83" customFormat="1" ht="39.75" customHeight="1">
      <c r="A37" s="648">
        <v>84</v>
      </c>
      <c r="B37" s="763" t="s">
        <v>150</v>
      </c>
      <c r="C37" s="648">
        <f>Y37+Z37+AA37+AB37+AC37+AD37</f>
        <v>2</v>
      </c>
      <c r="D37" s="680" t="s">
        <v>44</v>
      </c>
      <c r="E37" s="761">
        <f>SUM(F37:J37)</f>
        <v>36</v>
      </c>
      <c r="F37" s="165"/>
      <c r="G37" s="166"/>
      <c r="H37" s="166"/>
      <c r="I37" s="166"/>
      <c r="J37" s="167">
        <v>36</v>
      </c>
      <c r="K37" s="168"/>
      <c r="L37" s="169"/>
      <c r="M37" s="169"/>
      <c r="N37" s="170"/>
      <c r="O37" s="171"/>
      <c r="P37" s="169"/>
      <c r="Q37" s="169"/>
      <c r="R37" s="172">
        <v>36</v>
      </c>
      <c r="S37" s="168"/>
      <c r="T37" s="169"/>
      <c r="U37" s="169"/>
      <c r="V37" s="169"/>
      <c r="W37" s="169"/>
      <c r="X37" s="172"/>
      <c r="Y37" s="173"/>
      <c r="Z37" s="174"/>
      <c r="AA37" s="174"/>
      <c r="AB37" s="174">
        <v>2</v>
      </c>
      <c r="AC37" s="174"/>
      <c r="AD37" s="174"/>
      <c r="AE37" s="175"/>
      <c r="AF37" s="831"/>
      <c r="AG37" s="84"/>
    </row>
    <row r="38" spans="1:33" s="83" customFormat="1" ht="39.75" customHeight="1">
      <c r="A38" s="633"/>
      <c r="B38" s="764" t="s">
        <v>151</v>
      </c>
      <c r="C38" s="707">
        <f>Y38+Z38+AA38+AB38+AC38+AD38</f>
        <v>2</v>
      </c>
      <c r="D38" s="766" t="s">
        <v>44</v>
      </c>
      <c r="E38" s="768">
        <f>SUM(F38:J38)</f>
        <v>36</v>
      </c>
      <c r="F38" s="165"/>
      <c r="G38" s="166"/>
      <c r="H38" s="166"/>
      <c r="I38" s="166"/>
      <c r="J38" s="167">
        <v>36</v>
      </c>
      <c r="K38" s="168"/>
      <c r="L38" s="169"/>
      <c r="M38" s="169"/>
      <c r="N38" s="170"/>
      <c r="O38" s="171"/>
      <c r="P38" s="169"/>
      <c r="Q38" s="169"/>
      <c r="R38" s="172">
        <v>36</v>
      </c>
      <c r="S38" s="168"/>
      <c r="T38" s="169"/>
      <c r="U38" s="169"/>
      <c r="V38" s="169"/>
      <c r="W38" s="169"/>
      <c r="X38" s="172"/>
      <c r="Y38" s="173"/>
      <c r="Z38" s="174"/>
      <c r="AA38" s="174"/>
      <c r="AB38" s="174">
        <v>2</v>
      </c>
      <c r="AC38" s="174"/>
      <c r="AD38" s="174"/>
      <c r="AE38" s="175"/>
      <c r="AF38" s="380"/>
      <c r="AG38" s="84"/>
    </row>
    <row r="39" spans="1:33" s="83" customFormat="1" ht="39.75" customHeight="1">
      <c r="A39" s="218">
        <v>85</v>
      </c>
      <c r="B39" s="765" t="s">
        <v>152</v>
      </c>
      <c r="C39" s="244">
        <f>Y39+Z39+AA39+AB39+AC39+AD39</f>
        <v>2</v>
      </c>
      <c r="D39" s="767" t="s">
        <v>44</v>
      </c>
      <c r="E39" s="678">
        <f>SUM(F39:J39)</f>
        <v>36</v>
      </c>
      <c r="F39" s="165"/>
      <c r="G39" s="166"/>
      <c r="H39" s="166"/>
      <c r="I39" s="166"/>
      <c r="J39" s="167">
        <v>36</v>
      </c>
      <c r="K39" s="168"/>
      <c r="L39" s="169"/>
      <c r="M39" s="169"/>
      <c r="N39" s="170"/>
      <c r="O39" s="171"/>
      <c r="P39" s="169"/>
      <c r="Q39" s="169"/>
      <c r="R39" s="172">
        <v>36</v>
      </c>
      <c r="S39" s="168"/>
      <c r="T39" s="169"/>
      <c r="U39" s="169"/>
      <c r="V39" s="169"/>
      <c r="W39" s="169"/>
      <c r="X39" s="172"/>
      <c r="Y39" s="173"/>
      <c r="Z39" s="174"/>
      <c r="AA39" s="174"/>
      <c r="AB39" s="174">
        <v>2</v>
      </c>
      <c r="AC39" s="174"/>
      <c r="AD39" s="174"/>
      <c r="AE39" s="175"/>
      <c r="AF39" s="380"/>
      <c r="AG39" s="246"/>
    </row>
    <row r="40" spans="1:33" s="83" customFormat="1" ht="15" customHeight="1">
      <c r="A40" s="943" t="s">
        <v>96</v>
      </c>
      <c r="B40" s="944"/>
      <c r="C40" s="935"/>
      <c r="D40" s="935"/>
      <c r="E40" s="935"/>
      <c r="F40" s="944"/>
      <c r="G40" s="944"/>
      <c r="H40" s="944"/>
      <c r="I40" s="944"/>
      <c r="J40" s="944"/>
      <c r="K40" s="944"/>
      <c r="L40" s="944"/>
      <c r="M40" s="944"/>
      <c r="N40" s="944"/>
      <c r="O40" s="944"/>
      <c r="P40" s="944"/>
      <c r="Q40" s="944"/>
      <c r="R40" s="944"/>
      <c r="S40" s="944"/>
      <c r="T40" s="944"/>
      <c r="U40" s="944"/>
      <c r="V40" s="944"/>
      <c r="W40" s="944"/>
      <c r="X40" s="944"/>
      <c r="Y40" s="944"/>
      <c r="Z40" s="944"/>
      <c r="AA40" s="944"/>
      <c r="AB40" s="944"/>
      <c r="AC40" s="944"/>
      <c r="AD40" s="944"/>
      <c r="AE40" s="945"/>
      <c r="AF40" s="117"/>
    </row>
    <row r="41" spans="1:33" s="83" customFormat="1" ht="27.2" customHeight="1">
      <c r="A41" s="287">
        <v>86</v>
      </c>
      <c r="B41" s="693" t="s">
        <v>153</v>
      </c>
      <c r="C41" s="648">
        <f>Y41+Z41+AA41+AB41+AC41+AD41</f>
        <v>2</v>
      </c>
      <c r="D41" s="773" t="s">
        <v>44</v>
      </c>
      <c r="E41" s="378">
        <v>20</v>
      </c>
      <c r="F41" s="694"/>
      <c r="G41" s="253"/>
      <c r="H41" s="253">
        <v>20</v>
      </c>
      <c r="I41" s="253"/>
      <c r="J41" s="257"/>
      <c r="K41" s="226"/>
      <c r="L41" s="223"/>
      <c r="M41" s="223"/>
      <c r="N41" s="224"/>
      <c r="O41" s="226"/>
      <c r="P41" s="223"/>
      <c r="Q41" s="223"/>
      <c r="R41" s="224"/>
      <c r="S41" s="226">
        <v>8</v>
      </c>
      <c r="T41" s="223">
        <v>14</v>
      </c>
      <c r="U41" s="223"/>
      <c r="V41" s="223"/>
      <c r="W41" s="223"/>
      <c r="X41" s="224"/>
      <c r="Y41" s="298"/>
      <c r="Z41" s="261"/>
      <c r="AA41" s="261"/>
      <c r="AB41" s="261"/>
      <c r="AC41" s="261">
        <v>2</v>
      </c>
      <c r="AD41" s="261"/>
      <c r="AE41" s="262"/>
      <c r="AF41" s="832"/>
    </row>
    <row r="42" spans="1:33" s="83" customFormat="1" ht="37.15" customHeight="1">
      <c r="A42" s="287">
        <v>87</v>
      </c>
      <c r="B42" s="697" t="s">
        <v>154</v>
      </c>
      <c r="C42" s="648">
        <f>Y42+Z42+AA42+AB42+AC42+AD42</f>
        <v>2</v>
      </c>
      <c r="D42" s="773" t="s">
        <v>44</v>
      </c>
      <c r="E42" s="768">
        <v>20</v>
      </c>
      <c r="F42" s="190">
        <v>10</v>
      </c>
      <c r="G42" s="169"/>
      <c r="H42" s="169"/>
      <c r="I42" s="169">
        <v>10</v>
      </c>
      <c r="J42" s="170"/>
      <c r="K42" s="237"/>
      <c r="L42" s="169"/>
      <c r="M42" s="169"/>
      <c r="N42" s="170"/>
      <c r="O42" s="237"/>
      <c r="P42" s="169"/>
      <c r="Q42" s="169"/>
      <c r="R42" s="170"/>
      <c r="S42" s="237"/>
      <c r="T42" s="169"/>
      <c r="U42" s="169"/>
      <c r="V42" s="169"/>
      <c r="W42" s="169"/>
      <c r="X42" s="170"/>
      <c r="Y42" s="299"/>
      <c r="Z42" s="174"/>
      <c r="AA42" s="174"/>
      <c r="AB42" s="174"/>
      <c r="AC42" s="174">
        <v>2</v>
      </c>
      <c r="AD42" s="174"/>
      <c r="AE42" s="263"/>
      <c r="AF42" s="122"/>
    </row>
    <row r="43" spans="1:33" s="83" customFormat="1" ht="37.15" customHeight="1">
      <c r="A43" s="287">
        <v>88</v>
      </c>
      <c r="B43" s="698" t="s">
        <v>155</v>
      </c>
      <c r="C43" s="648">
        <f>Y43+Z43+AA43+AB43+AC43+AD43</f>
        <v>2</v>
      </c>
      <c r="D43" s="773" t="s">
        <v>44</v>
      </c>
      <c r="E43" s="379">
        <v>20</v>
      </c>
      <c r="F43" s="642">
        <v>10</v>
      </c>
      <c r="G43" s="194"/>
      <c r="H43" s="194"/>
      <c r="I43" s="194">
        <v>10</v>
      </c>
      <c r="J43" s="221"/>
      <c r="K43" s="222"/>
      <c r="L43" s="194"/>
      <c r="M43" s="194"/>
      <c r="N43" s="221"/>
      <c r="O43" s="222"/>
      <c r="P43" s="194"/>
      <c r="Q43" s="194"/>
      <c r="R43" s="221"/>
      <c r="S43" s="222"/>
      <c r="T43" s="194"/>
      <c r="U43" s="194"/>
      <c r="V43" s="194"/>
      <c r="W43" s="194"/>
      <c r="X43" s="221"/>
      <c r="Y43" s="299"/>
      <c r="Z43" s="174"/>
      <c r="AA43" s="174"/>
      <c r="AB43" s="174"/>
      <c r="AC43" s="174">
        <v>2</v>
      </c>
      <c r="AD43" s="174"/>
      <c r="AE43" s="263"/>
      <c r="AF43" s="122"/>
    </row>
    <row r="44" spans="1:33" s="83" customFormat="1" ht="27.2" customHeight="1">
      <c r="A44" s="221">
        <v>90</v>
      </c>
      <c r="B44" s="696" t="s">
        <v>156</v>
      </c>
      <c r="C44" s="633">
        <f>Y44+Z44+AA44+AB44+AC44+AD44</f>
        <v>2</v>
      </c>
      <c r="D44" s="641" t="s">
        <v>44</v>
      </c>
      <c r="E44" s="643">
        <f>SUM(F44:J44)</f>
        <v>20</v>
      </c>
      <c r="F44" s="642">
        <v>8</v>
      </c>
      <c r="G44" s="194"/>
      <c r="H44" s="194">
        <v>12</v>
      </c>
      <c r="I44" s="194"/>
      <c r="J44" s="221"/>
      <c r="K44" s="222"/>
      <c r="L44" s="194"/>
      <c r="M44" s="194"/>
      <c r="N44" s="221"/>
      <c r="O44" s="222"/>
      <c r="P44" s="194"/>
      <c r="Q44" s="194"/>
      <c r="R44" s="221"/>
      <c r="S44" s="222">
        <v>8</v>
      </c>
      <c r="T44" s="194">
        <v>12</v>
      </c>
      <c r="U44" s="194"/>
      <c r="V44" s="194"/>
      <c r="W44" s="194"/>
      <c r="X44" s="221"/>
      <c r="Y44" s="328"/>
      <c r="Z44" s="324"/>
      <c r="AA44" s="325"/>
      <c r="AB44" s="325"/>
      <c r="AC44" s="325">
        <v>2</v>
      </c>
      <c r="AD44" s="326"/>
      <c r="AE44" s="327"/>
      <c r="AF44" s="122"/>
    </row>
    <row r="45" spans="1:33" s="83" customFormat="1" ht="27.2" customHeight="1">
      <c r="A45" s="364">
        <v>91</v>
      </c>
      <c r="B45" s="674" t="s">
        <v>157</v>
      </c>
      <c r="C45" s="265">
        <v>2</v>
      </c>
      <c r="D45" s="666" t="s">
        <v>44</v>
      </c>
      <c r="E45" s="366">
        <v>20</v>
      </c>
      <c r="F45" s="774">
        <v>8</v>
      </c>
      <c r="G45" s="251"/>
      <c r="H45" s="251">
        <v>12</v>
      </c>
      <c r="I45" s="251"/>
      <c r="J45" s="287"/>
      <c r="K45" s="288"/>
      <c r="L45" s="251"/>
      <c r="M45" s="251"/>
      <c r="N45" s="287"/>
      <c r="O45" s="288"/>
      <c r="P45" s="251"/>
      <c r="Q45" s="251"/>
      <c r="R45" s="287"/>
      <c r="S45" s="288"/>
      <c r="T45" s="251"/>
      <c r="U45" s="251"/>
      <c r="V45" s="251"/>
      <c r="W45" s="251"/>
      <c r="X45" s="287"/>
      <c r="Y45" s="328"/>
      <c r="Z45" s="775"/>
      <c r="AA45" s="646"/>
      <c r="AB45" s="776"/>
      <c r="AC45" s="776"/>
      <c r="AD45" s="777"/>
      <c r="AE45" s="647"/>
      <c r="AF45" s="122"/>
    </row>
    <row r="46" spans="1:33" s="83" customFormat="1">
      <c r="A46" s="946" t="s">
        <v>97</v>
      </c>
      <c r="B46" s="947"/>
      <c r="C46" s="947"/>
      <c r="D46" s="947"/>
      <c r="E46" s="947"/>
      <c r="F46" s="934"/>
      <c r="G46" s="934"/>
      <c r="H46" s="934"/>
      <c r="I46" s="934"/>
      <c r="J46" s="934"/>
      <c r="K46" s="934"/>
      <c r="L46" s="934"/>
      <c r="M46" s="934"/>
      <c r="N46" s="934"/>
      <c r="O46" s="947"/>
      <c r="P46" s="947"/>
      <c r="Q46" s="947"/>
      <c r="R46" s="947"/>
      <c r="S46" s="947"/>
      <c r="T46" s="947"/>
      <c r="U46" s="947"/>
      <c r="V46" s="947"/>
      <c r="W46" s="947"/>
      <c r="X46" s="947"/>
      <c r="Y46" s="947"/>
      <c r="Z46" s="947"/>
      <c r="AA46" s="947"/>
      <c r="AB46" s="947"/>
      <c r="AC46" s="947"/>
      <c r="AD46" s="947"/>
      <c r="AE46" s="948"/>
      <c r="AF46" s="112"/>
    </row>
    <row r="47" spans="1:33" s="83" customFormat="1">
      <c r="A47" s="281">
        <v>92</v>
      </c>
      <c r="B47" s="778" t="s">
        <v>158</v>
      </c>
      <c r="C47" s="277">
        <f t="shared" ref="C47:C56" si="0">Y47+Z47+AA47+AB47+AC47+AD47</f>
        <v>2</v>
      </c>
      <c r="D47" s="779" t="s">
        <v>44</v>
      </c>
      <c r="E47" s="780">
        <v>20</v>
      </c>
      <c r="F47" s="268">
        <v>6</v>
      </c>
      <c r="G47" s="223"/>
      <c r="H47" s="223">
        <v>14</v>
      </c>
      <c r="I47" s="223"/>
      <c r="J47" s="224"/>
      <c r="K47" s="226"/>
      <c r="L47" s="223"/>
      <c r="M47" s="223"/>
      <c r="N47" s="227"/>
      <c r="O47" s="204"/>
      <c r="P47" s="196"/>
      <c r="Q47" s="196"/>
      <c r="R47" s="200"/>
      <c r="S47" s="204"/>
      <c r="T47" s="196">
        <v>18</v>
      </c>
      <c r="U47" s="196"/>
      <c r="V47" s="196"/>
      <c r="W47" s="196"/>
      <c r="X47" s="200"/>
      <c r="Y47" s="201"/>
      <c r="Z47" s="202"/>
      <c r="AA47" s="202"/>
      <c r="AB47" s="202"/>
      <c r="AC47" s="202">
        <v>2</v>
      </c>
      <c r="AD47" s="202"/>
      <c r="AE47" s="274"/>
      <c r="AF47" s="112"/>
    </row>
    <row r="48" spans="1:33" s="83" customFormat="1">
      <c r="A48" s="653">
        <v>93</v>
      </c>
      <c r="B48" s="700" t="s">
        <v>159</v>
      </c>
      <c r="C48" s="701">
        <f t="shared" si="0"/>
        <v>2</v>
      </c>
      <c r="D48" s="371" t="s">
        <v>44</v>
      </c>
      <c r="E48" s="695">
        <v>20</v>
      </c>
      <c r="F48" s="489">
        <v>8</v>
      </c>
      <c r="G48" s="194"/>
      <c r="H48" s="844">
        <v>12</v>
      </c>
      <c r="I48" s="845"/>
      <c r="J48" s="221"/>
      <c r="K48" s="237"/>
      <c r="L48" s="169"/>
      <c r="M48" s="169"/>
      <c r="N48" s="238"/>
      <c r="O48" s="168"/>
      <c r="P48" s="169"/>
      <c r="Q48" s="169"/>
      <c r="R48" s="172"/>
      <c r="S48" s="168"/>
      <c r="T48" s="169"/>
      <c r="U48" s="169"/>
      <c r="V48" s="169"/>
      <c r="W48" s="169"/>
      <c r="X48" s="172"/>
      <c r="Y48" s="173"/>
      <c r="Z48" s="174"/>
      <c r="AA48" s="174"/>
      <c r="AB48" s="174"/>
      <c r="AC48" s="174">
        <v>2</v>
      </c>
      <c r="AD48" s="174"/>
      <c r="AE48" s="263"/>
      <c r="AF48" s="112"/>
    </row>
    <row r="49" spans="1:32" s="83" customFormat="1" ht="40.15" customHeight="1">
      <c r="A49" s="287">
        <v>96</v>
      </c>
      <c r="B49" s="702" t="s">
        <v>160</v>
      </c>
      <c r="C49" s="648">
        <f t="shared" si="0"/>
        <v>2</v>
      </c>
      <c r="D49" s="677" t="s">
        <v>44</v>
      </c>
      <c r="E49" s="781">
        <f>SUM(F49:J49)</f>
        <v>20</v>
      </c>
      <c r="F49" s="269">
        <v>10</v>
      </c>
      <c r="G49" s="192"/>
      <c r="H49" s="192"/>
      <c r="I49" s="192"/>
      <c r="J49" s="193">
        <v>10</v>
      </c>
      <c r="K49" s="237"/>
      <c r="L49" s="169"/>
      <c r="M49" s="169"/>
      <c r="N49" s="238"/>
      <c r="O49" s="168"/>
      <c r="P49" s="169"/>
      <c r="Q49" s="169"/>
      <c r="R49" s="172"/>
      <c r="S49" s="166">
        <v>10</v>
      </c>
      <c r="T49" s="166">
        <v>10</v>
      </c>
      <c r="U49" s="166"/>
      <c r="V49" s="166"/>
      <c r="W49" s="166"/>
      <c r="X49" s="167"/>
      <c r="Y49" s="187"/>
      <c r="Z49" s="182"/>
      <c r="AA49" s="182"/>
      <c r="AB49" s="182"/>
      <c r="AC49" s="182">
        <v>2</v>
      </c>
      <c r="AD49" s="182"/>
      <c r="AE49" s="266"/>
      <c r="AF49" s="833"/>
    </row>
    <row r="50" spans="1:32" s="83" customFormat="1" ht="40.15" customHeight="1">
      <c r="A50" s="289">
        <v>98</v>
      </c>
      <c r="B50" s="698" t="s">
        <v>161</v>
      </c>
      <c r="C50" s="648">
        <f t="shared" si="0"/>
        <v>2</v>
      </c>
      <c r="D50" s="677" t="s">
        <v>44</v>
      </c>
      <c r="E50" s="781">
        <v>20</v>
      </c>
      <c r="F50" s="269">
        <v>8</v>
      </c>
      <c r="G50" s="192"/>
      <c r="H50" s="192">
        <v>12</v>
      </c>
      <c r="I50" s="192"/>
      <c r="J50" s="193"/>
      <c r="K50" s="237"/>
      <c r="L50" s="169"/>
      <c r="M50" s="169"/>
      <c r="N50" s="238"/>
      <c r="O50" s="168"/>
      <c r="P50" s="169"/>
      <c r="Q50" s="169"/>
      <c r="R50" s="172"/>
      <c r="S50" s="166"/>
      <c r="T50" s="166"/>
      <c r="U50" s="166"/>
      <c r="V50" s="166"/>
      <c r="W50" s="166"/>
      <c r="X50" s="167"/>
      <c r="Y50" s="187"/>
      <c r="Z50" s="182"/>
      <c r="AA50" s="182"/>
      <c r="AB50" s="182"/>
      <c r="AC50" s="182">
        <v>2</v>
      </c>
      <c r="AD50" s="182"/>
      <c r="AE50" s="266"/>
      <c r="AF50" s="834"/>
    </row>
    <row r="51" spans="1:32" s="83" customFormat="1" ht="26.25" customHeight="1">
      <c r="A51" s="289">
        <v>99</v>
      </c>
      <c r="B51" s="693" t="s">
        <v>162</v>
      </c>
      <c r="C51" s="648">
        <f t="shared" si="0"/>
        <v>2</v>
      </c>
      <c r="D51" s="677" t="s">
        <v>44</v>
      </c>
      <c r="E51" s="781">
        <v>20</v>
      </c>
      <c r="F51" s="269"/>
      <c r="G51" s="196"/>
      <c r="H51" s="192">
        <v>20</v>
      </c>
      <c r="I51" s="192"/>
      <c r="J51" s="193"/>
      <c r="K51" s="237"/>
      <c r="L51" s="169"/>
      <c r="M51" s="169"/>
      <c r="N51" s="238"/>
      <c r="O51" s="168"/>
      <c r="P51" s="169"/>
      <c r="Q51" s="169"/>
      <c r="R51" s="172"/>
      <c r="S51" s="166"/>
      <c r="T51" s="166">
        <v>18</v>
      </c>
      <c r="U51" s="166"/>
      <c r="V51" s="166"/>
      <c r="W51" s="166"/>
      <c r="X51" s="167"/>
      <c r="Y51" s="187"/>
      <c r="Z51" s="182"/>
      <c r="AA51" s="182"/>
      <c r="AB51" s="182"/>
      <c r="AC51" s="182">
        <v>2</v>
      </c>
      <c r="AD51" s="182"/>
      <c r="AE51" s="266"/>
      <c r="AF51" s="833"/>
    </row>
    <row r="52" spans="1:32" s="83" customFormat="1" ht="39" customHeight="1">
      <c r="A52" s="289">
        <v>100</v>
      </c>
      <c r="B52" s="704" t="s">
        <v>163</v>
      </c>
      <c r="C52" s="648">
        <f t="shared" si="0"/>
        <v>2</v>
      </c>
      <c r="D52" s="677" t="s">
        <v>44</v>
      </c>
      <c r="E52" s="782">
        <v>20</v>
      </c>
      <c r="F52" s="822">
        <v>10</v>
      </c>
      <c r="G52" s="823"/>
      <c r="H52" s="847">
        <v>10</v>
      </c>
      <c r="I52" s="846"/>
      <c r="J52" s="193"/>
      <c r="K52" s="237"/>
      <c r="L52" s="170"/>
      <c r="M52" s="169"/>
      <c r="N52" s="824"/>
      <c r="O52" s="168"/>
      <c r="P52" s="169"/>
      <c r="Q52" s="169"/>
      <c r="R52" s="172"/>
      <c r="S52" s="166"/>
      <c r="T52" s="166"/>
      <c r="U52" s="166"/>
      <c r="V52" s="166"/>
      <c r="W52" s="166"/>
      <c r="X52" s="167"/>
      <c r="Y52" s="187"/>
      <c r="Z52" s="182"/>
      <c r="AA52" s="182"/>
      <c r="AB52" s="182"/>
      <c r="AC52" s="182">
        <v>2</v>
      </c>
      <c r="AD52" s="182"/>
      <c r="AE52" s="266"/>
      <c r="AF52" s="833"/>
    </row>
    <row r="53" spans="1:32" s="83" customFormat="1" ht="27" customHeight="1">
      <c r="A53" s="289">
        <v>101</v>
      </c>
      <c r="B53" s="704" t="s">
        <v>164</v>
      </c>
      <c r="C53" s="648">
        <f t="shared" si="0"/>
        <v>2</v>
      </c>
      <c r="D53" s="685" t="s">
        <v>44</v>
      </c>
      <c r="E53" s="699">
        <v>20</v>
      </c>
      <c r="F53" s="822">
        <v>10</v>
      </c>
      <c r="G53" s="629"/>
      <c r="H53" s="847">
        <v>10</v>
      </c>
      <c r="I53" s="846"/>
      <c r="J53" s="193"/>
      <c r="K53" s="237"/>
      <c r="L53" s="170"/>
      <c r="M53" s="169"/>
      <c r="N53" s="824"/>
      <c r="O53" s="168"/>
      <c r="P53" s="169"/>
      <c r="Q53" s="169"/>
      <c r="R53" s="172"/>
      <c r="S53" s="166"/>
      <c r="T53" s="166"/>
      <c r="U53" s="166"/>
      <c r="V53" s="166"/>
      <c r="W53" s="166"/>
      <c r="X53" s="167"/>
      <c r="Y53" s="187"/>
      <c r="Z53" s="182"/>
      <c r="AA53" s="182"/>
      <c r="AB53" s="182"/>
      <c r="AC53" s="182">
        <v>2</v>
      </c>
      <c r="AD53" s="182"/>
      <c r="AE53" s="266"/>
      <c r="AF53" s="833"/>
    </row>
    <row r="54" spans="1:32" s="83" customFormat="1" ht="17.25" customHeight="1">
      <c r="A54" s="228">
        <v>102</v>
      </c>
      <c r="B54" s="634" t="s">
        <v>165</v>
      </c>
      <c r="C54" s="633">
        <f t="shared" si="0"/>
        <v>2</v>
      </c>
      <c r="D54" s="640" t="s">
        <v>44</v>
      </c>
      <c r="E54" s="782">
        <v>20</v>
      </c>
      <c r="F54" s="269"/>
      <c r="G54" s="192"/>
      <c r="H54" s="192"/>
      <c r="I54" s="192">
        <v>20</v>
      </c>
      <c r="J54" s="193"/>
      <c r="K54" s="237"/>
      <c r="L54" s="170"/>
      <c r="M54" s="169"/>
      <c r="N54" s="824"/>
      <c r="O54" s="168"/>
      <c r="P54" s="169"/>
      <c r="Q54" s="169"/>
      <c r="R54" s="172"/>
      <c r="S54" s="166"/>
      <c r="T54" s="166">
        <v>18</v>
      </c>
      <c r="U54" s="166"/>
      <c r="V54" s="166"/>
      <c r="W54" s="166"/>
      <c r="X54" s="167"/>
      <c r="Y54" s="187"/>
      <c r="Z54" s="182"/>
      <c r="AA54" s="182"/>
      <c r="AB54" s="182"/>
      <c r="AC54" s="182">
        <v>2</v>
      </c>
      <c r="AD54" s="182"/>
      <c r="AE54" s="266"/>
      <c r="AF54" s="833"/>
    </row>
    <row r="55" spans="1:32" ht="19.5" customHeight="1">
      <c r="A55" s="701">
        <v>103</v>
      </c>
      <c r="B55" s="264" t="s">
        <v>166</v>
      </c>
      <c r="C55" s="701">
        <f t="shared" si="0"/>
        <v>2</v>
      </c>
      <c r="D55" s="371" t="s">
        <v>44</v>
      </c>
      <c r="E55" s="695">
        <v>20</v>
      </c>
      <c r="F55" s="293">
        <v>10</v>
      </c>
      <c r="G55" s="166"/>
      <c r="H55" s="184"/>
      <c r="I55" s="169">
        <v>10</v>
      </c>
      <c r="J55" s="490"/>
      <c r="K55" s="237"/>
      <c r="L55" s="169"/>
      <c r="M55" s="169"/>
      <c r="N55" s="824"/>
      <c r="O55" s="168"/>
      <c r="P55" s="169"/>
      <c r="Q55" s="169"/>
      <c r="R55" s="172"/>
      <c r="S55" s="166">
        <v>10</v>
      </c>
      <c r="T55" s="166">
        <v>8</v>
      </c>
      <c r="U55" s="166"/>
      <c r="V55" s="166"/>
      <c r="W55" s="166"/>
      <c r="X55" s="167"/>
      <c r="Y55" s="187"/>
      <c r="Z55" s="182"/>
      <c r="AA55" s="182"/>
      <c r="AB55" s="182"/>
      <c r="AC55" s="182">
        <v>2</v>
      </c>
      <c r="AD55" s="182"/>
      <c r="AE55" s="266"/>
    </row>
    <row r="56" spans="1:32" ht="22.15" customHeight="1">
      <c r="A56" s="228">
        <v>104</v>
      </c>
      <c r="B56" s="703" t="s">
        <v>167</v>
      </c>
      <c r="C56" s="633">
        <f t="shared" si="0"/>
        <v>2</v>
      </c>
      <c r="D56" s="640" t="s">
        <v>44</v>
      </c>
      <c r="E56" s="782">
        <v>20</v>
      </c>
      <c r="F56" s="293"/>
      <c r="G56" s="166"/>
      <c r="H56" s="185">
        <v>20</v>
      </c>
      <c r="I56" s="194"/>
      <c r="J56" s="249"/>
      <c r="K56" s="237"/>
      <c r="L56" s="169"/>
      <c r="M56" s="169"/>
      <c r="N56" s="824"/>
      <c r="O56" s="168"/>
      <c r="P56" s="169"/>
      <c r="Q56" s="169"/>
      <c r="R56" s="172"/>
      <c r="S56" s="168"/>
      <c r="T56" s="169"/>
      <c r="U56" s="169"/>
      <c r="V56" s="169"/>
      <c r="W56" s="169"/>
      <c r="X56" s="167"/>
      <c r="Y56" s="173"/>
      <c r="Z56" s="174"/>
      <c r="AA56" s="174"/>
      <c r="AB56" s="174"/>
      <c r="AC56" s="174">
        <v>2</v>
      </c>
      <c r="AD56" s="174"/>
      <c r="AE56" s="263"/>
    </row>
    <row r="57" spans="1:32" ht="45" customHeight="1">
      <c r="A57" s="701"/>
      <c r="B57" s="700" t="s">
        <v>168</v>
      </c>
      <c r="C57" s="701">
        <v>2</v>
      </c>
      <c r="D57" s="371" t="s">
        <v>44</v>
      </c>
      <c r="E57" s="695">
        <v>20</v>
      </c>
      <c r="F57" s="301"/>
      <c r="G57" s="196"/>
      <c r="H57" s="196"/>
      <c r="I57" s="196">
        <v>20</v>
      </c>
      <c r="J57" s="205"/>
      <c r="K57" s="233"/>
      <c r="L57" s="225"/>
      <c r="M57" s="225"/>
      <c r="N57" s="825"/>
      <c r="O57" s="168"/>
      <c r="P57" s="169"/>
      <c r="Q57" s="169"/>
      <c r="R57" s="172"/>
      <c r="S57" s="168"/>
      <c r="T57" s="169"/>
      <c r="U57" s="169"/>
      <c r="V57" s="169"/>
      <c r="W57" s="169"/>
      <c r="X57" s="172"/>
      <c r="Y57" s="173"/>
      <c r="Z57" s="174"/>
      <c r="AA57" s="174"/>
      <c r="AB57" s="174"/>
      <c r="AC57" s="174">
        <v>2</v>
      </c>
      <c r="AD57" s="174"/>
      <c r="AE57" s="263"/>
      <c r="AF57" s="833"/>
    </row>
    <row r="58" spans="1:32" s="83" customFormat="1">
      <c r="A58" s="946" t="s">
        <v>106</v>
      </c>
      <c r="B58" s="947"/>
      <c r="C58" s="947"/>
      <c r="D58" s="947"/>
      <c r="E58" s="947"/>
      <c r="F58" s="947"/>
      <c r="G58" s="947"/>
      <c r="H58" s="947"/>
      <c r="I58" s="947"/>
      <c r="J58" s="947"/>
      <c r="K58" s="935"/>
      <c r="L58" s="935"/>
      <c r="M58" s="935"/>
      <c r="N58" s="935"/>
      <c r="O58" s="947"/>
      <c r="P58" s="947"/>
      <c r="Q58" s="947"/>
      <c r="R58" s="947"/>
      <c r="S58" s="947"/>
      <c r="T58" s="947"/>
      <c r="U58" s="947"/>
      <c r="V58" s="947"/>
      <c r="W58" s="947"/>
      <c r="X58" s="947"/>
      <c r="Y58" s="947"/>
      <c r="Z58" s="947"/>
      <c r="AA58" s="947"/>
      <c r="AB58" s="947"/>
      <c r="AC58" s="947"/>
      <c r="AD58" s="947"/>
      <c r="AE58" s="948"/>
      <c r="AF58" s="117"/>
    </row>
    <row r="59" spans="1:32" s="83" customFormat="1" ht="26.25" customHeight="1">
      <c r="A59" s="164">
        <f>+A90+1</f>
        <v>108</v>
      </c>
      <c r="B59" s="264" t="s">
        <v>169</v>
      </c>
      <c r="C59" s="197">
        <f t="shared" ref="C59:C63" si="1">Y59+Z59+AA59+AB59+AD59+AE59</f>
        <v>4</v>
      </c>
      <c r="D59" s="267" t="s">
        <v>44</v>
      </c>
      <c r="E59" s="785">
        <f>SUM(F59:J59)</f>
        <v>46</v>
      </c>
      <c r="F59" s="652">
        <f>K59+M59+O59+Q59+S59+U59+W59</f>
        <v>22</v>
      </c>
      <c r="G59" s="192"/>
      <c r="H59" s="192">
        <v>24</v>
      </c>
      <c r="I59" s="192"/>
      <c r="J59" s="193"/>
      <c r="K59" s="226"/>
      <c r="L59" s="223"/>
      <c r="M59" s="223"/>
      <c r="N59" s="227"/>
      <c r="O59" s="204"/>
      <c r="P59" s="196"/>
      <c r="Q59" s="196"/>
      <c r="R59" s="241"/>
      <c r="S59" s="204"/>
      <c r="T59" s="196"/>
      <c r="U59" s="196">
        <v>22</v>
      </c>
      <c r="V59" s="196">
        <v>24</v>
      </c>
      <c r="W59" s="196"/>
      <c r="X59" s="205"/>
      <c r="Y59" s="302"/>
      <c r="Z59" s="202"/>
      <c r="AA59" s="202"/>
      <c r="AB59" s="202"/>
      <c r="AC59" s="202"/>
      <c r="AD59" s="202">
        <v>4</v>
      </c>
      <c r="AE59" s="274"/>
      <c r="AF59" s="117"/>
    </row>
    <row r="60" spans="1:32" s="83" customFormat="1" ht="26.25" customHeight="1">
      <c r="A60" s="164">
        <f>+A59+1</f>
        <v>109</v>
      </c>
      <c r="B60" s="783" t="s">
        <v>170</v>
      </c>
      <c r="C60" s="686">
        <f t="shared" si="1"/>
        <v>4</v>
      </c>
      <c r="D60" s="640" t="s">
        <v>44</v>
      </c>
      <c r="E60" s="688">
        <v>46</v>
      </c>
      <c r="F60" s="642">
        <v>22</v>
      </c>
      <c r="G60" s="297"/>
      <c r="H60" s="192">
        <v>24</v>
      </c>
      <c r="I60" s="192"/>
      <c r="J60" s="193"/>
      <c r="K60" s="280"/>
      <c r="L60" s="651"/>
      <c r="M60" s="278"/>
      <c r="N60" s="295"/>
      <c r="O60" s="278"/>
      <c r="P60" s="276"/>
      <c r="Q60" s="276"/>
      <c r="R60" s="295"/>
      <c r="S60" s="278"/>
      <c r="T60" s="276"/>
      <c r="U60" s="276"/>
      <c r="V60" s="276"/>
      <c r="W60" s="276"/>
      <c r="X60" s="279"/>
      <c r="Y60" s="299"/>
      <c r="Z60" s="174"/>
      <c r="AA60" s="174"/>
      <c r="AB60" s="174"/>
      <c r="AC60" s="174"/>
      <c r="AD60" s="174">
        <v>4</v>
      </c>
      <c r="AE60" s="263"/>
      <c r="AF60" s="117"/>
    </row>
    <row r="61" spans="1:32" s="83" customFormat="1" ht="26.25" customHeight="1">
      <c r="A61" s="164">
        <v>110</v>
      </c>
      <c r="B61" s="784" t="s">
        <v>171</v>
      </c>
      <c r="C61" s="197">
        <f t="shared" si="1"/>
        <v>4</v>
      </c>
      <c r="D61" s="371" t="s">
        <v>44</v>
      </c>
      <c r="E61" s="706">
        <v>46</v>
      </c>
      <c r="F61" s="373">
        <v>20</v>
      </c>
      <c r="G61" s="192">
        <v>6</v>
      </c>
      <c r="H61" s="192">
        <v>20</v>
      </c>
      <c r="I61" s="192"/>
      <c r="J61" s="193"/>
      <c r="K61" s="219"/>
      <c r="L61" s="826"/>
      <c r="M61" s="276"/>
      <c r="N61" s="295"/>
      <c r="O61" s="278"/>
      <c r="P61" s="276"/>
      <c r="Q61" s="276"/>
      <c r="R61" s="295"/>
      <c r="S61" s="278"/>
      <c r="T61" s="276"/>
      <c r="U61" s="276"/>
      <c r="V61" s="276"/>
      <c r="W61" s="276"/>
      <c r="X61" s="279"/>
      <c r="Y61" s="299"/>
      <c r="Z61" s="174"/>
      <c r="AA61" s="174"/>
      <c r="AB61" s="174"/>
      <c r="AC61" s="174"/>
      <c r="AD61" s="174">
        <v>4</v>
      </c>
      <c r="AE61" s="263"/>
      <c r="AF61" s="833"/>
    </row>
    <row r="62" spans="1:32" s="83" customFormat="1" ht="25.5" customHeight="1">
      <c r="A62" s="164">
        <f t="shared" ref="A62" si="2">+A61+1</f>
        <v>111</v>
      </c>
      <c r="B62" s="634" t="s">
        <v>172</v>
      </c>
      <c r="C62" s="249">
        <f t="shared" si="1"/>
        <v>4</v>
      </c>
      <c r="D62" s="641" t="s">
        <v>44</v>
      </c>
      <c r="E62" s="688">
        <f>SUM(F62:J62)</f>
        <v>46</v>
      </c>
      <c r="F62" s="165">
        <f>K62+M62+O62+Q62+S62+U62+W62</f>
        <v>22</v>
      </c>
      <c r="G62" s="166"/>
      <c r="H62" s="166">
        <v>24</v>
      </c>
      <c r="I62" s="166"/>
      <c r="J62" s="185"/>
      <c r="K62" s="296"/>
      <c r="L62" s="192"/>
      <c r="M62" s="192"/>
      <c r="N62" s="270"/>
      <c r="O62" s="297"/>
      <c r="P62" s="192"/>
      <c r="Q62" s="192"/>
      <c r="R62" s="270"/>
      <c r="S62" s="297"/>
      <c r="T62" s="192"/>
      <c r="U62" s="192">
        <v>22</v>
      </c>
      <c r="V62" s="192">
        <v>24</v>
      </c>
      <c r="W62" s="192"/>
      <c r="X62" s="193"/>
      <c r="Y62" s="300"/>
      <c r="Z62" s="182"/>
      <c r="AA62" s="182"/>
      <c r="AB62" s="182"/>
      <c r="AC62" s="182"/>
      <c r="AD62" s="182">
        <v>4</v>
      </c>
      <c r="AE62" s="266"/>
      <c r="AF62" s="117"/>
    </row>
    <row r="63" spans="1:32" s="83" customFormat="1" ht="28.5" customHeight="1">
      <c r="A63" s="164">
        <v>112</v>
      </c>
      <c r="B63" s="687" t="s">
        <v>173</v>
      </c>
      <c r="C63" s="197">
        <f t="shared" si="1"/>
        <v>4</v>
      </c>
      <c r="D63" s="267" t="s">
        <v>44</v>
      </c>
      <c r="E63" s="294">
        <f>SUM(F63:J63)</f>
        <v>46</v>
      </c>
      <c r="F63" s="301">
        <v>22</v>
      </c>
      <c r="G63" s="196"/>
      <c r="H63" s="196">
        <v>24</v>
      </c>
      <c r="I63" s="196"/>
      <c r="J63" s="205"/>
      <c r="K63" s="229"/>
      <c r="L63" s="230"/>
      <c r="M63" s="230"/>
      <c r="N63" s="231"/>
      <c r="O63" s="204"/>
      <c r="P63" s="196"/>
      <c r="Q63" s="196"/>
      <c r="R63" s="241"/>
      <c r="S63" s="204"/>
      <c r="T63" s="196"/>
      <c r="U63" s="196">
        <v>22</v>
      </c>
      <c r="V63" s="196">
        <v>24</v>
      </c>
      <c r="W63" s="196"/>
      <c r="X63" s="205"/>
      <c r="Y63" s="302"/>
      <c r="Z63" s="202"/>
      <c r="AA63" s="202"/>
      <c r="AB63" s="202"/>
      <c r="AC63" s="202"/>
      <c r="AD63" s="202">
        <v>4</v>
      </c>
      <c r="AE63" s="274"/>
      <c r="AF63" s="243"/>
    </row>
    <row r="64" spans="1:32" s="83" customFormat="1">
      <c r="A64" s="933" t="s">
        <v>107</v>
      </c>
      <c r="B64" s="962"/>
      <c r="C64" s="947"/>
      <c r="D64" s="947"/>
      <c r="E64" s="947"/>
      <c r="F64" s="934"/>
      <c r="G64" s="934"/>
      <c r="H64" s="934"/>
      <c r="I64" s="934"/>
      <c r="J64" s="934"/>
      <c r="K64" s="935"/>
      <c r="L64" s="935"/>
      <c r="M64" s="935"/>
      <c r="N64" s="935"/>
      <c r="O64" s="947"/>
      <c r="P64" s="947"/>
      <c r="Q64" s="947"/>
      <c r="R64" s="947"/>
      <c r="S64" s="934"/>
      <c r="T64" s="934"/>
      <c r="U64" s="934"/>
      <c r="V64" s="934"/>
      <c r="W64" s="934"/>
      <c r="X64" s="934"/>
      <c r="Y64" s="934"/>
      <c r="Z64" s="934"/>
      <c r="AA64" s="934"/>
      <c r="AB64" s="934"/>
      <c r="AC64" s="934"/>
      <c r="AD64" s="934"/>
      <c r="AE64" s="961"/>
      <c r="AF64" s="117"/>
    </row>
    <row r="65" spans="1:33" s="83" customFormat="1" ht="29.25" customHeight="1">
      <c r="A65" s="672">
        <v>114</v>
      </c>
      <c r="B65" s="365" t="s">
        <v>174</v>
      </c>
      <c r="C65" s="197">
        <f t="shared" ref="C65:C72" si="3">Y65+Z65+AA65+AB65+AC65+AD65</f>
        <v>2</v>
      </c>
      <c r="D65" s="267" t="s">
        <v>44</v>
      </c>
      <c r="E65" s="294">
        <f>SUM(F65:J65)</f>
        <v>22</v>
      </c>
      <c r="F65" s="268">
        <f>K65+M65+O65+Q65+S65+U65</f>
        <v>8</v>
      </c>
      <c r="G65" s="223"/>
      <c r="H65" s="223">
        <v>14</v>
      </c>
      <c r="I65" s="223"/>
      <c r="J65" s="227"/>
      <c r="K65" s="636"/>
      <c r="L65" s="236"/>
      <c r="M65" s="236"/>
      <c r="N65" s="235"/>
      <c r="O65" s="303"/>
      <c r="P65" s="282"/>
      <c r="Q65" s="282"/>
      <c r="R65" s="304"/>
      <c r="S65" s="308"/>
      <c r="T65" s="309"/>
      <c r="U65" s="309">
        <v>8</v>
      </c>
      <c r="V65" s="309">
        <v>14</v>
      </c>
      <c r="W65" s="309"/>
      <c r="X65" s="311"/>
      <c r="Y65" s="316"/>
      <c r="Z65" s="260"/>
      <c r="AA65" s="261"/>
      <c r="AB65" s="261"/>
      <c r="AC65" s="261"/>
      <c r="AD65" s="261">
        <v>2</v>
      </c>
      <c r="AE65" s="262"/>
      <c r="AF65" s="122"/>
    </row>
    <row r="66" spans="1:33" s="83" customFormat="1" ht="38.25" customHeight="1">
      <c r="A66" s="633">
        <v>115</v>
      </c>
      <c r="B66" s="788" t="s">
        <v>175</v>
      </c>
      <c r="C66" s="633">
        <f t="shared" si="3"/>
        <v>2</v>
      </c>
      <c r="D66" s="640" t="s">
        <v>44</v>
      </c>
      <c r="E66" s="664">
        <v>22</v>
      </c>
      <c r="F66" s="305">
        <v>10</v>
      </c>
      <c r="G66" s="194"/>
      <c r="H66" s="284"/>
      <c r="I66" s="251">
        <v>12</v>
      </c>
      <c r="J66" s="679"/>
      <c r="K66" s="220"/>
      <c r="L66" s="194"/>
      <c r="M66" s="281"/>
      <c r="N66" s="291"/>
      <c r="O66" s="204"/>
      <c r="P66" s="196"/>
      <c r="Q66" s="196"/>
      <c r="R66" s="205"/>
      <c r="S66" s="242"/>
      <c r="T66" s="196"/>
      <c r="U66" s="196"/>
      <c r="V66" s="196"/>
      <c r="W66" s="196"/>
      <c r="X66" s="205"/>
      <c r="Y66" s="317"/>
      <c r="Z66" s="312"/>
      <c r="AA66" s="313"/>
      <c r="AB66" s="313"/>
      <c r="AC66" s="313"/>
      <c r="AD66" s="313">
        <v>2</v>
      </c>
      <c r="AE66" s="318"/>
      <c r="AF66" s="122"/>
    </row>
    <row r="67" spans="1:33" s="83" customFormat="1" ht="29.25" customHeight="1">
      <c r="A67" s="701">
        <v>116</v>
      </c>
      <c r="B67" s="789" t="s">
        <v>176</v>
      </c>
      <c r="C67" s="701">
        <f t="shared" si="3"/>
        <v>2</v>
      </c>
      <c r="D67" s="371" t="s">
        <v>44</v>
      </c>
      <c r="E67" s="709">
        <v>22</v>
      </c>
      <c r="F67" s="269"/>
      <c r="G67" s="193"/>
      <c r="H67" s="286"/>
      <c r="I67" s="251">
        <v>22</v>
      </c>
      <c r="J67" s="272"/>
      <c r="K67" s="220"/>
      <c r="L67" s="194"/>
      <c r="M67" s="194"/>
      <c r="N67" s="277"/>
      <c r="O67" s="220"/>
      <c r="P67" s="194"/>
      <c r="Q67" s="194"/>
      <c r="R67" s="221"/>
      <c r="S67" s="222"/>
      <c r="T67" s="194"/>
      <c r="U67" s="194"/>
      <c r="V67" s="194">
        <v>24</v>
      </c>
      <c r="W67" s="194"/>
      <c r="X67" s="221"/>
      <c r="Y67" s="319"/>
      <c r="Z67" s="314"/>
      <c r="AA67" s="314"/>
      <c r="AB67" s="314"/>
      <c r="AC67" s="314"/>
      <c r="AD67" s="314">
        <v>2</v>
      </c>
      <c r="AE67" s="315"/>
      <c r="AF67" s="119"/>
    </row>
    <row r="68" spans="1:33" s="83" customFormat="1" ht="29.25" customHeight="1">
      <c r="A68" s="633">
        <v>117</v>
      </c>
      <c r="B68" s="790" t="s">
        <v>177</v>
      </c>
      <c r="C68" s="707">
        <f t="shared" si="3"/>
        <v>2</v>
      </c>
      <c r="D68" s="708" t="s">
        <v>44</v>
      </c>
      <c r="E68" s="782">
        <v>22</v>
      </c>
      <c r="F68" s="269">
        <v>10</v>
      </c>
      <c r="G68" s="193"/>
      <c r="H68" s="281"/>
      <c r="I68" s="194"/>
      <c r="J68" s="786">
        <v>12</v>
      </c>
      <c r="K68" s="220"/>
      <c r="L68" s="194"/>
      <c r="M68" s="194"/>
      <c r="N68" s="272"/>
      <c r="O68" s="220"/>
      <c r="P68" s="194"/>
      <c r="Q68" s="194"/>
      <c r="R68" s="221"/>
      <c r="S68" s="222"/>
      <c r="T68" s="194"/>
      <c r="U68" s="194"/>
      <c r="V68" s="194"/>
      <c r="W68" s="194"/>
      <c r="X68" s="221"/>
      <c r="Y68" s="319"/>
      <c r="Z68" s="215"/>
      <c r="AA68" s="215"/>
      <c r="AB68" s="215"/>
      <c r="AC68" s="215"/>
      <c r="AD68" s="215">
        <v>2</v>
      </c>
      <c r="AE68" s="273"/>
      <c r="AF68" s="119"/>
    </row>
    <row r="69" spans="1:33" s="83" customFormat="1" ht="35.25" customHeight="1">
      <c r="A69" s="701">
        <v>121</v>
      </c>
      <c r="B69" s="712" t="s">
        <v>178</v>
      </c>
      <c r="C69" s="713">
        <f t="shared" si="3"/>
        <v>2</v>
      </c>
      <c r="D69" s="714" t="s">
        <v>44</v>
      </c>
      <c r="E69" s="695">
        <v>22</v>
      </c>
      <c r="F69" s="269">
        <v>10</v>
      </c>
      <c r="G69" s="192"/>
      <c r="H69" s="192">
        <v>6</v>
      </c>
      <c r="I69" s="192"/>
      <c r="J69" s="270">
        <v>6</v>
      </c>
      <c r="K69" s="220"/>
      <c r="L69" s="194"/>
      <c r="M69" s="194"/>
      <c r="N69" s="272"/>
      <c r="O69" s="220"/>
      <c r="P69" s="194"/>
      <c r="Q69" s="194"/>
      <c r="R69" s="221"/>
      <c r="S69" s="222"/>
      <c r="T69" s="194"/>
      <c r="U69" s="194"/>
      <c r="V69" s="194"/>
      <c r="W69" s="194"/>
      <c r="X69" s="221"/>
      <c r="Y69" s="319"/>
      <c r="Z69" s="215"/>
      <c r="AA69" s="215"/>
      <c r="AB69" s="215"/>
      <c r="AC69" s="215"/>
      <c r="AD69" s="215">
        <v>2</v>
      </c>
      <c r="AE69" s="273"/>
      <c r="AF69" s="119"/>
    </row>
    <row r="70" spans="1:33" s="83" customFormat="1" ht="39.75" customHeight="1">
      <c r="A70" s="633">
        <v>123</v>
      </c>
      <c r="B70" s="710" t="s">
        <v>179</v>
      </c>
      <c r="C70" s="711">
        <f t="shared" si="3"/>
        <v>2</v>
      </c>
      <c r="D70" s="708" t="s">
        <v>44</v>
      </c>
      <c r="E70" s="753">
        <v>22</v>
      </c>
      <c r="F70" s="269">
        <v>12</v>
      </c>
      <c r="G70" s="192"/>
      <c r="H70" s="192"/>
      <c r="I70" s="192">
        <v>10</v>
      </c>
      <c r="J70" s="270"/>
      <c r="K70" s="220"/>
      <c r="L70" s="194"/>
      <c r="M70" s="194"/>
      <c r="N70" s="272"/>
      <c r="O70" s="220"/>
      <c r="P70" s="194"/>
      <c r="Q70" s="194"/>
      <c r="R70" s="221"/>
      <c r="S70" s="222"/>
      <c r="T70" s="194"/>
      <c r="U70" s="194"/>
      <c r="V70" s="194"/>
      <c r="W70" s="194"/>
      <c r="X70" s="221"/>
      <c r="Y70" s="319"/>
      <c r="Z70" s="215"/>
      <c r="AA70" s="215"/>
      <c r="AB70" s="215"/>
      <c r="AC70" s="215"/>
      <c r="AD70" s="215">
        <v>2</v>
      </c>
      <c r="AE70" s="273"/>
      <c r="AF70" s="829"/>
      <c r="AG70" s="245"/>
    </row>
    <row r="71" spans="1:33" s="83" customFormat="1" ht="39.75" customHeight="1">
      <c r="A71" s="701">
        <v>124</v>
      </c>
      <c r="B71" s="715" t="s">
        <v>180</v>
      </c>
      <c r="C71" s="716">
        <f t="shared" ref="C71" si="4">Y71+Z71+AA71+AB71+AC71+AD71</f>
        <v>2</v>
      </c>
      <c r="D71" s="714" t="s">
        <v>44</v>
      </c>
      <c r="E71" s="699">
        <v>22</v>
      </c>
      <c r="F71" s="269">
        <v>12</v>
      </c>
      <c r="G71" s="192"/>
      <c r="H71" s="192"/>
      <c r="I71" s="192">
        <v>10</v>
      </c>
      <c r="J71" s="270"/>
      <c r="K71" s="220"/>
      <c r="L71" s="194"/>
      <c r="M71" s="194"/>
      <c r="N71" s="272"/>
      <c r="O71" s="220"/>
      <c r="P71" s="194"/>
      <c r="Q71" s="194"/>
      <c r="R71" s="221"/>
      <c r="S71" s="222"/>
      <c r="T71" s="194"/>
      <c r="U71" s="194"/>
      <c r="V71" s="194"/>
      <c r="W71" s="194"/>
      <c r="X71" s="221"/>
      <c r="Y71" s="319"/>
      <c r="Z71" s="215"/>
      <c r="AA71" s="215"/>
      <c r="AB71" s="215"/>
      <c r="AC71" s="215"/>
      <c r="AD71" s="215">
        <v>2</v>
      </c>
      <c r="AE71" s="273"/>
      <c r="AF71" s="829"/>
      <c r="AG71" s="245"/>
    </row>
    <row r="72" spans="1:33" s="83" customFormat="1" ht="28.5" customHeight="1">
      <c r="A72" s="633">
        <v>124</v>
      </c>
      <c r="B72" s="791" t="s">
        <v>181</v>
      </c>
      <c r="C72" s="249">
        <f t="shared" si="3"/>
        <v>2</v>
      </c>
      <c r="D72" s="640" t="s">
        <v>44</v>
      </c>
      <c r="E72" s="645">
        <f>SUM(F72:J72)</f>
        <v>22</v>
      </c>
      <c r="F72" s="254">
        <f>K72+M72+O72+Q72+S72+U72</f>
        <v>8</v>
      </c>
      <c r="G72" s="169"/>
      <c r="H72" s="169">
        <v>14</v>
      </c>
      <c r="I72" s="169"/>
      <c r="J72" s="238"/>
      <c r="K72" s="204"/>
      <c r="L72" s="196"/>
      <c r="M72" s="196"/>
      <c r="N72" s="241"/>
      <c r="O72" s="204"/>
      <c r="P72" s="196"/>
      <c r="Q72" s="196"/>
      <c r="R72" s="205"/>
      <c r="S72" s="242"/>
      <c r="T72" s="196"/>
      <c r="U72" s="196">
        <v>8</v>
      </c>
      <c r="V72" s="196">
        <v>14</v>
      </c>
      <c r="W72" s="196"/>
      <c r="X72" s="205"/>
      <c r="Y72" s="302"/>
      <c r="Z72" s="202"/>
      <c r="AA72" s="202"/>
      <c r="AB72" s="202"/>
      <c r="AC72" s="202"/>
      <c r="AD72" s="202">
        <v>2</v>
      </c>
      <c r="AE72" s="274"/>
      <c r="AF72" s="122"/>
    </row>
    <row r="73" spans="1:33" s="83" customFormat="1" ht="28.5" customHeight="1">
      <c r="A73" s="218">
        <v>125</v>
      </c>
      <c r="B73" s="275" t="s">
        <v>182</v>
      </c>
      <c r="C73" s="219">
        <v>2</v>
      </c>
      <c r="D73" s="717" t="s">
        <v>44</v>
      </c>
      <c r="E73" s="667">
        <v>22</v>
      </c>
      <c r="F73" s="255"/>
      <c r="G73" s="256"/>
      <c r="H73" s="256">
        <v>22</v>
      </c>
      <c r="I73" s="256"/>
      <c r="J73" s="787"/>
      <c r="K73" s="285"/>
      <c r="L73" s="251"/>
      <c r="M73" s="251"/>
      <c r="N73" s="289"/>
      <c r="O73" s="285"/>
      <c r="P73" s="251"/>
      <c r="Q73" s="251"/>
      <c r="R73" s="287"/>
      <c r="S73" s="250"/>
      <c r="T73" s="256"/>
      <c r="U73" s="256"/>
      <c r="V73" s="256"/>
      <c r="W73" s="256"/>
      <c r="X73" s="258"/>
      <c r="Y73" s="320"/>
      <c r="Z73" s="321"/>
      <c r="AA73" s="321"/>
      <c r="AB73" s="321"/>
      <c r="AC73" s="321"/>
      <c r="AD73" s="321">
        <v>2</v>
      </c>
      <c r="AE73" s="322"/>
      <c r="AF73" s="122"/>
    </row>
    <row r="74" spans="1:33" s="83" customFormat="1">
      <c r="A74" s="963" t="s">
        <v>108</v>
      </c>
      <c r="B74" s="934"/>
      <c r="C74" s="947"/>
      <c r="D74" s="947"/>
      <c r="E74" s="947"/>
      <c r="F74" s="935"/>
      <c r="G74" s="935"/>
      <c r="H74" s="935"/>
      <c r="I74" s="935"/>
      <c r="J74" s="935"/>
      <c r="K74" s="947"/>
      <c r="L74" s="947"/>
      <c r="M74" s="947"/>
      <c r="N74" s="947"/>
      <c r="O74" s="947"/>
      <c r="P74" s="947"/>
      <c r="Q74" s="947"/>
      <c r="R74" s="947"/>
      <c r="S74" s="935"/>
      <c r="T74" s="935"/>
      <c r="U74" s="935"/>
      <c r="V74" s="935"/>
      <c r="W74" s="935"/>
      <c r="X74" s="935"/>
      <c r="Y74" s="962"/>
      <c r="Z74" s="962"/>
      <c r="AA74" s="962"/>
      <c r="AB74" s="962"/>
      <c r="AC74" s="962"/>
      <c r="AD74" s="962"/>
      <c r="AE74" s="964"/>
      <c r="AF74" s="117"/>
    </row>
    <row r="75" spans="1:33" s="83" customFormat="1" ht="27.2" customHeight="1">
      <c r="A75" s="672">
        <v>126</v>
      </c>
      <c r="B75" s="792" t="s">
        <v>183</v>
      </c>
      <c r="C75" s="197">
        <f t="shared" ref="C75:C81" si="5">Y75+Z75+AA75+AB75+AC75+AD75</f>
        <v>2</v>
      </c>
      <c r="D75" s="267" t="s">
        <v>44</v>
      </c>
      <c r="E75" s="294">
        <f t="shared" ref="E75:E81" si="6">SUM(F75:J75)</f>
        <v>20</v>
      </c>
      <c r="F75" s="323"/>
      <c r="G75" s="309">
        <v>20</v>
      </c>
      <c r="H75" s="309"/>
      <c r="I75" s="309"/>
      <c r="J75" s="310"/>
      <c r="K75" s="303"/>
      <c r="L75" s="282"/>
      <c r="M75" s="282"/>
      <c r="N75" s="304"/>
      <c r="O75" s="307"/>
      <c r="P75" s="282"/>
      <c r="Q75" s="282"/>
      <c r="R75" s="304"/>
      <c r="S75" s="308"/>
      <c r="T75" s="309"/>
      <c r="U75" s="309"/>
      <c r="V75" s="309">
        <v>20</v>
      </c>
      <c r="W75" s="309"/>
      <c r="X75" s="310"/>
      <c r="Y75" s="359"/>
      <c r="Z75" s="360"/>
      <c r="AA75" s="360"/>
      <c r="AB75" s="360"/>
      <c r="AC75" s="360"/>
      <c r="AD75" s="360">
        <v>2</v>
      </c>
      <c r="AE75" s="361"/>
      <c r="AF75" s="118"/>
    </row>
    <row r="76" spans="1:33" s="83" customFormat="1" ht="27.75" customHeight="1">
      <c r="A76" s="648">
        <f t="shared" ref="A76:A81" si="7">+A75+1</f>
        <v>127</v>
      </c>
      <c r="B76" s="762" t="s">
        <v>184</v>
      </c>
      <c r="C76" s="720">
        <f t="shared" si="5"/>
        <v>2</v>
      </c>
      <c r="D76" s="721" t="s">
        <v>44</v>
      </c>
      <c r="E76" s="794">
        <f t="shared" si="6"/>
        <v>20</v>
      </c>
      <c r="F76" s="269"/>
      <c r="G76" s="192">
        <v>20</v>
      </c>
      <c r="H76" s="192"/>
      <c r="I76" s="192"/>
      <c r="J76" s="270"/>
      <c r="K76" s="204"/>
      <c r="L76" s="196"/>
      <c r="M76" s="196"/>
      <c r="N76" s="205"/>
      <c r="O76" s="199"/>
      <c r="P76" s="196"/>
      <c r="Q76" s="196"/>
      <c r="R76" s="205"/>
      <c r="S76" s="242"/>
      <c r="T76" s="196"/>
      <c r="U76" s="196"/>
      <c r="V76" s="196">
        <v>20</v>
      </c>
      <c r="W76" s="196"/>
      <c r="X76" s="241"/>
      <c r="Y76" s="201"/>
      <c r="Z76" s="202"/>
      <c r="AA76" s="202"/>
      <c r="AB76" s="202"/>
      <c r="AC76" s="202"/>
      <c r="AD76" s="202">
        <v>2</v>
      </c>
      <c r="AE76" s="188"/>
      <c r="AF76" s="118"/>
    </row>
    <row r="77" spans="1:33" s="83" customFormat="1" ht="31.5" customHeight="1">
      <c r="A77" s="633">
        <f t="shared" si="7"/>
        <v>128</v>
      </c>
      <c r="B77" s="793" t="s">
        <v>185</v>
      </c>
      <c r="C77" s="718">
        <f t="shared" si="5"/>
        <v>2</v>
      </c>
      <c r="D77" s="719" t="s">
        <v>44</v>
      </c>
      <c r="E77" s="795">
        <f t="shared" si="6"/>
        <v>20</v>
      </c>
      <c r="F77" s="293"/>
      <c r="G77" s="166">
        <v>20</v>
      </c>
      <c r="H77" s="166"/>
      <c r="I77" s="166"/>
      <c r="J77" s="239"/>
      <c r="K77" s="168"/>
      <c r="L77" s="169"/>
      <c r="M77" s="169"/>
      <c r="N77" s="170"/>
      <c r="O77" s="171"/>
      <c r="P77" s="169"/>
      <c r="Q77" s="169"/>
      <c r="R77" s="170"/>
      <c r="S77" s="237"/>
      <c r="T77" s="169"/>
      <c r="U77" s="169"/>
      <c r="V77" s="169">
        <v>20</v>
      </c>
      <c r="W77" s="169"/>
      <c r="X77" s="238"/>
      <c r="Y77" s="173"/>
      <c r="Z77" s="174"/>
      <c r="AA77" s="174"/>
      <c r="AB77" s="174"/>
      <c r="AC77" s="174"/>
      <c r="AD77" s="174">
        <v>2</v>
      </c>
      <c r="AE77" s="175"/>
      <c r="AF77" s="118"/>
    </row>
    <row r="78" spans="1:33" s="83" customFormat="1" ht="42.75" customHeight="1">
      <c r="A78" s="218">
        <f t="shared" si="7"/>
        <v>129</v>
      </c>
      <c r="B78" s="649" t="s">
        <v>186</v>
      </c>
      <c r="C78" s="673">
        <f t="shared" si="5"/>
        <v>2</v>
      </c>
      <c r="D78" s="198" t="s">
        <v>44</v>
      </c>
      <c r="E78" s="292">
        <f t="shared" si="6"/>
        <v>20</v>
      </c>
      <c r="F78" s="271"/>
      <c r="G78" s="225">
        <v>20</v>
      </c>
      <c r="H78" s="225"/>
      <c r="I78" s="225"/>
      <c r="J78" s="234"/>
      <c r="K78" s="168"/>
      <c r="L78" s="169"/>
      <c r="M78" s="169"/>
      <c r="N78" s="170"/>
      <c r="O78" s="171"/>
      <c r="P78" s="169"/>
      <c r="Q78" s="169"/>
      <c r="R78" s="170"/>
      <c r="S78" s="233"/>
      <c r="T78" s="225"/>
      <c r="U78" s="225"/>
      <c r="V78" s="225">
        <v>20</v>
      </c>
      <c r="W78" s="225"/>
      <c r="X78" s="234"/>
      <c r="Y78" s="173"/>
      <c r="Z78" s="174"/>
      <c r="AA78" s="174"/>
      <c r="AB78" s="174"/>
      <c r="AC78" s="174"/>
      <c r="AD78" s="174">
        <v>2</v>
      </c>
      <c r="AE78" s="175"/>
      <c r="AF78" s="118"/>
    </row>
    <row r="79" spans="1:33" s="83" customFormat="1">
      <c r="A79" s="969" t="s">
        <v>109</v>
      </c>
      <c r="B79" s="944"/>
      <c r="C79" s="944"/>
      <c r="D79" s="944"/>
      <c r="E79" s="944"/>
      <c r="F79" s="967"/>
      <c r="G79" s="967"/>
      <c r="H79" s="967"/>
      <c r="I79" s="967"/>
      <c r="J79" s="967"/>
      <c r="K79" s="966"/>
      <c r="L79" s="966"/>
      <c r="M79" s="966"/>
      <c r="N79" s="966"/>
      <c r="O79" s="966"/>
      <c r="P79" s="966"/>
      <c r="Q79" s="966"/>
      <c r="R79" s="966"/>
      <c r="S79" s="967"/>
      <c r="T79" s="967"/>
      <c r="U79" s="967"/>
      <c r="V79" s="967"/>
      <c r="W79" s="967"/>
      <c r="X79" s="967"/>
      <c r="Y79" s="966"/>
      <c r="Z79" s="966"/>
      <c r="AA79" s="966"/>
      <c r="AB79" s="966"/>
      <c r="AC79" s="966"/>
      <c r="AD79" s="966"/>
      <c r="AE79" s="968"/>
      <c r="AF79" s="117"/>
    </row>
    <row r="80" spans="1:33" s="83" customFormat="1" ht="22.9">
      <c r="A80" s="191">
        <f>+A78+1</f>
        <v>130</v>
      </c>
      <c r="B80" s="722" t="s">
        <v>187</v>
      </c>
      <c r="C80" s="723">
        <f t="shared" si="5"/>
        <v>2</v>
      </c>
      <c r="D80" s="376" t="s">
        <v>44</v>
      </c>
      <c r="E80" s="724">
        <f t="shared" si="6"/>
        <v>36</v>
      </c>
      <c r="F80" s="165"/>
      <c r="G80" s="166"/>
      <c r="H80" s="166"/>
      <c r="I80" s="166">
        <f>L80+N80+P80+R80+T80+V80</f>
        <v>36</v>
      </c>
      <c r="J80" s="167"/>
      <c r="K80" s="168"/>
      <c r="L80" s="169"/>
      <c r="M80" s="169"/>
      <c r="N80" s="170"/>
      <c r="O80" s="171"/>
      <c r="P80" s="169"/>
      <c r="Q80" s="169"/>
      <c r="R80" s="172"/>
      <c r="S80" s="168"/>
      <c r="T80" s="169"/>
      <c r="U80" s="169"/>
      <c r="V80" s="169">
        <v>36</v>
      </c>
      <c r="W80" s="169"/>
      <c r="X80" s="172"/>
      <c r="Y80" s="173"/>
      <c r="Z80" s="174"/>
      <c r="AA80" s="174"/>
      <c r="AB80" s="174"/>
      <c r="AC80" s="174"/>
      <c r="AD80" s="174">
        <v>2</v>
      </c>
      <c r="AE80" s="175"/>
      <c r="AF80" s="117"/>
    </row>
    <row r="81" spans="1:33" ht="39.75" customHeight="1">
      <c r="A81" s="287">
        <f t="shared" si="7"/>
        <v>131</v>
      </c>
      <c r="B81" s="689" t="s">
        <v>188</v>
      </c>
      <c r="C81" s="690">
        <f t="shared" si="5"/>
        <v>2</v>
      </c>
      <c r="D81" s="691" t="s">
        <v>44</v>
      </c>
      <c r="E81" s="692">
        <f t="shared" si="6"/>
        <v>36</v>
      </c>
      <c r="F81" s="190"/>
      <c r="G81" s="169"/>
      <c r="H81" s="169"/>
      <c r="I81" s="169">
        <f>L81+N81+P81+R81+T81+V81</f>
        <v>36</v>
      </c>
      <c r="J81" s="172"/>
      <c r="K81" s="168"/>
      <c r="L81" s="169"/>
      <c r="M81" s="169"/>
      <c r="N81" s="170"/>
      <c r="O81" s="171"/>
      <c r="P81" s="169"/>
      <c r="Q81" s="169"/>
      <c r="R81" s="172"/>
      <c r="S81" s="168"/>
      <c r="T81" s="169"/>
      <c r="U81" s="169"/>
      <c r="V81" s="169">
        <v>36</v>
      </c>
      <c r="W81" s="169"/>
      <c r="X81" s="172"/>
      <c r="Y81" s="173"/>
      <c r="Z81" s="174"/>
      <c r="AA81" s="174"/>
      <c r="AB81" s="174"/>
      <c r="AC81" s="174"/>
      <c r="AD81" s="174">
        <v>2</v>
      </c>
      <c r="AE81" s="175"/>
      <c r="AF81" s="117"/>
    </row>
    <row r="82" spans="1:33">
      <c r="A82" s="960" t="s">
        <v>116</v>
      </c>
      <c r="B82" s="947"/>
      <c r="C82" s="934"/>
      <c r="D82" s="947"/>
      <c r="E82" s="934"/>
      <c r="F82" s="934"/>
      <c r="G82" s="934"/>
      <c r="H82" s="934"/>
      <c r="I82" s="934"/>
      <c r="J82" s="934"/>
      <c r="K82" s="934"/>
      <c r="L82" s="934"/>
      <c r="M82" s="934"/>
      <c r="N82" s="934"/>
      <c r="O82" s="934"/>
      <c r="P82" s="934"/>
      <c r="Q82" s="934"/>
      <c r="R82" s="934"/>
      <c r="S82" s="934"/>
      <c r="T82" s="934"/>
      <c r="U82" s="934"/>
      <c r="V82" s="934"/>
      <c r="W82" s="934"/>
      <c r="X82" s="934"/>
      <c r="Y82" s="934"/>
      <c r="Z82" s="934"/>
      <c r="AA82" s="934"/>
      <c r="AB82" s="934"/>
      <c r="AC82" s="934"/>
      <c r="AD82" s="934"/>
      <c r="AE82" s="961"/>
    </row>
    <row r="83" spans="1:33">
      <c r="A83" s="672">
        <f>+A81+1</f>
        <v>132</v>
      </c>
      <c r="B83" s="771" t="s">
        <v>189</v>
      </c>
      <c r="C83" s="672">
        <f>Y83+Z83+AA83+AB83+AC83+AD83+AE83</f>
        <v>2</v>
      </c>
      <c r="D83" s="772" t="s">
        <v>44</v>
      </c>
      <c r="E83" s="306">
        <f>SUM(F83:J83)</f>
        <v>22</v>
      </c>
      <c r="F83" s="226">
        <v>22</v>
      </c>
      <c r="G83" s="223"/>
      <c r="H83" s="223"/>
      <c r="I83" s="223"/>
      <c r="J83" s="224"/>
      <c r="K83" s="226"/>
      <c r="L83" s="223"/>
      <c r="M83" s="223"/>
      <c r="N83" s="224"/>
      <c r="O83" s="226"/>
      <c r="P83" s="223"/>
      <c r="Q83" s="223"/>
      <c r="R83" s="224"/>
      <c r="S83" s="226"/>
      <c r="T83" s="223"/>
      <c r="U83" s="223"/>
      <c r="V83" s="223"/>
      <c r="W83" s="223">
        <v>22</v>
      </c>
      <c r="X83" s="224"/>
      <c r="Y83" s="298"/>
      <c r="Z83" s="261"/>
      <c r="AA83" s="261"/>
      <c r="AB83" s="261"/>
      <c r="AC83" s="261"/>
      <c r="AD83" s="261"/>
      <c r="AE83" s="361">
        <v>2</v>
      </c>
    </row>
    <row r="84" spans="1:33" ht="27.2" customHeight="1">
      <c r="A84" s="633">
        <f>+A83+1</f>
        <v>133</v>
      </c>
      <c r="B84" s="658" t="s">
        <v>190</v>
      </c>
      <c r="C84" s="633">
        <f>Y84+Z84+AA84+AB84+AC84+AD84+AE84</f>
        <v>2</v>
      </c>
      <c r="D84" s="676" t="s">
        <v>44</v>
      </c>
      <c r="E84" s="801">
        <f>SUM(F84:J84)</f>
        <v>22</v>
      </c>
      <c r="F84" s="222">
        <v>22</v>
      </c>
      <c r="G84" s="194"/>
      <c r="H84" s="194"/>
      <c r="I84" s="194"/>
      <c r="J84" s="221"/>
      <c r="K84" s="222"/>
      <c r="L84" s="194"/>
      <c r="M84" s="194"/>
      <c r="N84" s="221"/>
      <c r="O84" s="222"/>
      <c r="P84" s="194"/>
      <c r="Q84" s="194"/>
      <c r="R84" s="221"/>
      <c r="S84" s="222"/>
      <c r="T84" s="194"/>
      <c r="U84" s="194"/>
      <c r="V84" s="194"/>
      <c r="W84" s="194">
        <v>22</v>
      </c>
      <c r="X84" s="221"/>
      <c r="Y84" s="299"/>
      <c r="Z84" s="174"/>
      <c r="AA84" s="174"/>
      <c r="AB84" s="174"/>
      <c r="AC84" s="174"/>
      <c r="AD84" s="174"/>
      <c r="AE84" s="263">
        <v>2</v>
      </c>
      <c r="AF84" s="835"/>
    </row>
    <row r="85" spans="1:33" ht="27.2" customHeight="1">
      <c r="A85" s="701">
        <v>134</v>
      </c>
      <c r="B85" s="796" t="s">
        <v>191</v>
      </c>
      <c r="C85" s="701">
        <v>2</v>
      </c>
      <c r="D85" s="772" t="s">
        <v>44</v>
      </c>
      <c r="E85" s="664">
        <f t="shared" ref="E85:E92" si="8">SUM(F85:J85)</f>
        <v>22</v>
      </c>
      <c r="F85" s="222">
        <v>10</v>
      </c>
      <c r="G85" s="194">
        <v>12</v>
      </c>
      <c r="H85" s="194"/>
      <c r="I85" s="194"/>
      <c r="J85" s="221"/>
      <c r="K85" s="222"/>
      <c r="L85" s="194"/>
      <c r="M85" s="194"/>
      <c r="N85" s="221"/>
      <c r="O85" s="222"/>
      <c r="P85" s="194"/>
      <c r="Q85" s="194"/>
      <c r="R85" s="221"/>
      <c r="S85" s="222"/>
      <c r="T85" s="194"/>
      <c r="U85" s="194"/>
      <c r="V85" s="194"/>
      <c r="W85" s="194"/>
      <c r="X85" s="221"/>
      <c r="Y85" s="299"/>
      <c r="Z85" s="174"/>
      <c r="AA85" s="174"/>
      <c r="AB85" s="174"/>
      <c r="AC85" s="174"/>
      <c r="AD85" s="174"/>
      <c r="AE85" s="263">
        <v>2</v>
      </c>
      <c r="AF85" s="835"/>
    </row>
    <row r="86" spans="1:33" ht="39" customHeight="1">
      <c r="A86" s="648">
        <v>133</v>
      </c>
      <c r="B86" s="797" t="s">
        <v>192</v>
      </c>
      <c r="C86" s="648">
        <v>2</v>
      </c>
      <c r="D86" s="680" t="s">
        <v>44</v>
      </c>
      <c r="E86" s="667">
        <f t="shared" si="8"/>
        <v>22</v>
      </c>
      <c r="F86" s="222">
        <v>11</v>
      </c>
      <c r="G86" s="194"/>
      <c r="H86" s="194"/>
      <c r="I86" s="194">
        <v>11</v>
      </c>
      <c r="J86" s="221"/>
      <c r="K86" s="222"/>
      <c r="L86" s="194"/>
      <c r="M86" s="194"/>
      <c r="N86" s="221"/>
      <c r="O86" s="222"/>
      <c r="P86" s="194"/>
      <c r="Q86" s="194"/>
      <c r="R86" s="221"/>
      <c r="S86" s="222"/>
      <c r="T86" s="194"/>
      <c r="U86" s="194"/>
      <c r="V86" s="194"/>
      <c r="W86" s="194"/>
      <c r="X86" s="221"/>
      <c r="Y86" s="299"/>
      <c r="Z86" s="174"/>
      <c r="AA86" s="174"/>
      <c r="AB86" s="174"/>
      <c r="AC86" s="174"/>
      <c r="AD86" s="174"/>
      <c r="AE86" s="263">
        <v>2</v>
      </c>
      <c r="AF86" s="835"/>
    </row>
    <row r="87" spans="1:33" ht="39" customHeight="1">
      <c r="A87" s="633">
        <v>134</v>
      </c>
      <c r="B87" s="798" t="s">
        <v>193</v>
      </c>
      <c r="C87" s="633">
        <v>2</v>
      </c>
      <c r="D87" s="676" t="s">
        <v>44</v>
      </c>
      <c r="E87" s="664">
        <f t="shared" si="8"/>
        <v>22</v>
      </c>
      <c r="F87" s="222">
        <v>11</v>
      </c>
      <c r="G87" s="194"/>
      <c r="H87" s="194"/>
      <c r="I87" s="194">
        <v>11</v>
      </c>
      <c r="J87" s="221"/>
      <c r="K87" s="222"/>
      <c r="L87" s="194"/>
      <c r="M87" s="194"/>
      <c r="N87" s="221"/>
      <c r="O87" s="222"/>
      <c r="P87" s="194"/>
      <c r="Q87" s="194"/>
      <c r="R87" s="221"/>
      <c r="S87" s="222"/>
      <c r="T87" s="194"/>
      <c r="U87" s="194"/>
      <c r="V87" s="194"/>
      <c r="W87" s="194"/>
      <c r="X87" s="221"/>
      <c r="Y87" s="299"/>
      <c r="Z87" s="174"/>
      <c r="AA87" s="174"/>
      <c r="AB87" s="174"/>
      <c r="AC87" s="174"/>
      <c r="AD87" s="174"/>
      <c r="AE87" s="263">
        <v>2</v>
      </c>
      <c r="AF87" s="835"/>
    </row>
    <row r="88" spans="1:33">
      <c r="A88" s="633">
        <v>136</v>
      </c>
      <c r="B88" s="658" t="s">
        <v>194</v>
      </c>
      <c r="C88" s="633">
        <v>2</v>
      </c>
      <c r="D88" s="676" t="s">
        <v>44</v>
      </c>
      <c r="E88" s="664">
        <f t="shared" si="8"/>
        <v>22</v>
      </c>
      <c r="F88" s="288">
        <v>14</v>
      </c>
      <c r="G88" s="251">
        <v>8</v>
      </c>
      <c r="H88" s="251"/>
      <c r="I88" s="251"/>
      <c r="J88" s="287"/>
      <c r="K88" s="288"/>
      <c r="L88" s="251"/>
      <c r="M88" s="251"/>
      <c r="N88" s="287"/>
      <c r="O88" s="288"/>
      <c r="P88" s="251"/>
      <c r="Q88" s="251"/>
      <c r="R88" s="287"/>
      <c r="S88" s="288"/>
      <c r="T88" s="251"/>
      <c r="U88" s="251"/>
      <c r="V88" s="251"/>
      <c r="W88" s="251">
        <v>22</v>
      </c>
      <c r="X88" s="287"/>
      <c r="Y88" s="299"/>
      <c r="Z88" s="174"/>
      <c r="AA88" s="174"/>
      <c r="AB88" s="174"/>
      <c r="AC88" s="174"/>
      <c r="AD88" s="174"/>
      <c r="AE88" s="263">
        <v>2</v>
      </c>
    </row>
    <row r="89" spans="1:33" ht="37.5" customHeight="1">
      <c r="A89" s="701">
        <v>137</v>
      </c>
      <c r="B89" s="771" t="s">
        <v>195</v>
      </c>
      <c r="C89" s="701">
        <f>Y89+Z89+AA89+AB89+AC89+AD89+AE89</f>
        <v>2</v>
      </c>
      <c r="D89" s="772" t="s">
        <v>44</v>
      </c>
      <c r="E89" s="667">
        <f t="shared" si="8"/>
        <v>22</v>
      </c>
      <c r="F89" s="280">
        <v>22</v>
      </c>
      <c r="G89" s="276"/>
      <c r="H89" s="276"/>
      <c r="I89" s="276"/>
      <c r="J89" s="279"/>
      <c r="K89" s="290"/>
      <c r="L89" s="283"/>
      <c r="M89" s="283"/>
      <c r="N89" s="809"/>
      <c r="O89" s="290"/>
      <c r="P89" s="283"/>
      <c r="Q89" s="283"/>
      <c r="R89" s="809"/>
      <c r="S89" s="290"/>
      <c r="T89" s="283"/>
      <c r="U89" s="283"/>
      <c r="V89" s="283"/>
      <c r="W89" s="283">
        <v>22</v>
      </c>
      <c r="X89" s="809"/>
      <c r="Y89" s="299"/>
      <c r="Z89" s="174"/>
      <c r="AA89" s="174"/>
      <c r="AB89" s="174"/>
      <c r="AC89" s="174"/>
      <c r="AD89" s="174"/>
      <c r="AE89" s="263">
        <v>2</v>
      </c>
    </row>
    <row r="90" spans="1:33" ht="37.5" customHeight="1">
      <c r="A90" s="648">
        <v>107</v>
      </c>
      <c r="B90" s="799" t="s">
        <v>196</v>
      </c>
      <c r="C90" s="648">
        <f>Y90+Z90+AA90+AB90+AC90+AD90</f>
        <v>0</v>
      </c>
      <c r="D90" s="680" t="s">
        <v>44</v>
      </c>
      <c r="E90" s="801">
        <f t="shared" si="8"/>
        <v>22</v>
      </c>
      <c r="F90" s="254">
        <v>6</v>
      </c>
      <c r="G90" s="196"/>
      <c r="H90" s="204">
        <v>16</v>
      </c>
      <c r="I90" s="196"/>
      <c r="J90" s="490"/>
      <c r="K90" s="684"/>
      <c r="L90" s="251"/>
      <c r="M90" s="284"/>
      <c r="N90" s="287"/>
      <c r="O90" s="290"/>
      <c r="P90" s="283"/>
      <c r="Q90" s="283"/>
      <c r="R90" s="809"/>
      <c r="S90" s="237"/>
      <c r="T90" s="169"/>
      <c r="U90" s="169"/>
      <c r="V90" s="169"/>
      <c r="W90" s="169"/>
      <c r="X90" s="185"/>
      <c r="Y90" s="319"/>
      <c r="Z90" s="814"/>
      <c r="AA90" s="812"/>
      <c r="AB90" s="312"/>
      <c r="AC90" s="325"/>
      <c r="AD90" s="313"/>
      <c r="AE90" s="318">
        <v>2</v>
      </c>
    </row>
    <row r="91" spans="1:33" ht="37.5" customHeight="1">
      <c r="A91" s="633">
        <v>138</v>
      </c>
      <c r="B91" s="800" t="s">
        <v>197</v>
      </c>
      <c r="C91" s="633">
        <f>Y91+Z91+AA91+AB91+AE91+AD91</f>
        <v>2</v>
      </c>
      <c r="D91" s="676" t="s">
        <v>44</v>
      </c>
      <c r="E91" s="664">
        <f t="shared" si="8"/>
        <v>22</v>
      </c>
      <c r="F91" s="650">
        <v>22</v>
      </c>
      <c r="G91" s="276"/>
      <c r="H91" s="276"/>
      <c r="I91" s="276"/>
      <c r="J91" s="279"/>
      <c r="K91" s="222"/>
      <c r="L91" s="278"/>
      <c r="M91" s="276"/>
      <c r="N91" s="279"/>
      <c r="O91" s="280"/>
      <c r="P91" s="276"/>
      <c r="Q91" s="279"/>
      <c r="R91" s="221"/>
      <c r="S91" s="280"/>
      <c r="T91" s="276"/>
      <c r="U91" s="276"/>
      <c r="V91" s="276"/>
      <c r="W91" s="276"/>
      <c r="X91" s="279"/>
      <c r="Y91" s="815"/>
      <c r="Z91" s="355"/>
      <c r="AA91" s="355"/>
      <c r="AB91" s="813"/>
      <c r="AC91" s="630"/>
      <c r="AD91" s="356"/>
      <c r="AE91" s="816">
        <v>2</v>
      </c>
      <c r="AF91" s="835"/>
      <c r="AG91" s="83"/>
    </row>
    <row r="92" spans="1:33" ht="37.5" customHeight="1">
      <c r="A92" s="701"/>
      <c r="B92" s="802" t="s">
        <v>198</v>
      </c>
      <c r="C92" s="701">
        <f>Y92+Z92+AA92+AB92+AE92+AD92</f>
        <v>2</v>
      </c>
      <c r="D92" s="772" t="s">
        <v>44</v>
      </c>
      <c r="E92" s="667">
        <f t="shared" si="8"/>
        <v>22</v>
      </c>
      <c r="F92" s="301">
        <v>22</v>
      </c>
      <c r="G92" s="196"/>
      <c r="H92" s="196"/>
      <c r="I92" s="196"/>
      <c r="J92" s="205"/>
      <c r="K92" s="229"/>
      <c r="L92" s="230"/>
      <c r="M92" s="230"/>
      <c r="N92" s="232"/>
      <c r="O92" s="229"/>
      <c r="P92" s="230"/>
      <c r="Q92" s="230"/>
      <c r="R92" s="232"/>
      <c r="S92" s="810"/>
      <c r="T92" s="811"/>
      <c r="U92" s="811"/>
      <c r="V92" s="811"/>
      <c r="W92" s="811"/>
      <c r="X92" s="821"/>
      <c r="Y92" s="817"/>
      <c r="Z92" s="818"/>
      <c r="AA92" s="818"/>
      <c r="AB92" s="818"/>
      <c r="AC92" s="819"/>
      <c r="AD92" s="818"/>
      <c r="AE92" s="820">
        <v>2</v>
      </c>
      <c r="AF92" s="835"/>
      <c r="AG92" s="83"/>
    </row>
    <row r="93" spans="1:33" ht="14.45" customHeight="1">
      <c r="A93" s="933" t="s">
        <v>199</v>
      </c>
      <c r="B93" s="934"/>
      <c r="C93" s="934"/>
      <c r="D93" s="934"/>
      <c r="E93" s="934"/>
      <c r="F93" s="934"/>
      <c r="G93" s="934"/>
      <c r="H93" s="934"/>
      <c r="I93" s="934"/>
      <c r="J93" s="934"/>
      <c r="K93" s="935"/>
      <c r="L93" s="935"/>
      <c r="M93" s="935"/>
      <c r="N93" s="935"/>
      <c r="O93" s="935"/>
      <c r="P93" s="935"/>
      <c r="Q93" s="935"/>
      <c r="R93" s="935"/>
      <c r="S93" s="935"/>
      <c r="T93" s="935"/>
      <c r="U93" s="935"/>
      <c r="V93" s="935"/>
      <c r="W93" s="935"/>
      <c r="X93" s="935"/>
      <c r="Y93" s="935"/>
      <c r="Z93" s="935"/>
      <c r="AA93" s="935"/>
      <c r="AB93" s="935"/>
      <c r="AC93" s="935"/>
      <c r="AD93" s="935"/>
      <c r="AE93" s="936"/>
    </row>
    <row r="94" spans="1:33" ht="29.45" customHeight="1">
      <c r="A94" s="672">
        <v>140</v>
      </c>
      <c r="B94" s="803" t="s">
        <v>200</v>
      </c>
      <c r="C94" s="672">
        <f>Y94+Z94+AA94+AB94+AC94+AD94+AE94</f>
        <v>3</v>
      </c>
      <c r="D94" s="675" t="s">
        <v>44</v>
      </c>
      <c r="E94" s="306">
        <f>SUM(F94:J94)</f>
        <v>30</v>
      </c>
      <c r="F94" s="331"/>
      <c r="G94" s="253"/>
      <c r="H94" s="253">
        <v>30</v>
      </c>
      <c r="I94" s="253"/>
      <c r="J94" s="739"/>
      <c r="K94" s="259"/>
      <c r="L94" s="223"/>
      <c r="M94" s="223"/>
      <c r="N94" s="224"/>
      <c r="O94" s="226"/>
      <c r="P94" s="223"/>
      <c r="Q94" s="223"/>
      <c r="R94" s="227"/>
      <c r="S94" s="259"/>
      <c r="T94" s="223"/>
      <c r="U94" s="223"/>
      <c r="V94" s="223"/>
      <c r="W94" s="257"/>
      <c r="X94" s="235">
        <v>30</v>
      </c>
      <c r="Y94" s="260"/>
      <c r="Z94" s="261"/>
      <c r="AA94" s="261"/>
      <c r="AB94" s="261"/>
      <c r="AC94" s="261"/>
      <c r="AD94" s="358"/>
      <c r="AE94" s="361">
        <v>3</v>
      </c>
    </row>
    <row r="95" spans="1:33">
      <c r="A95" s="648">
        <v>141</v>
      </c>
      <c r="B95" s="848" t="s">
        <v>201</v>
      </c>
      <c r="C95" s="648">
        <f t="shared" ref="C95:C96" si="9">Y95+Z95+AA95+AB95+AC95+AD95+AE95</f>
        <v>3</v>
      </c>
      <c r="D95" s="680" t="s">
        <v>44</v>
      </c>
      <c r="E95" s="801">
        <f t="shared" ref="E95:E96" si="10">SUM(F95:J95)</f>
        <v>30</v>
      </c>
      <c r="F95" s="296"/>
      <c r="G95" s="166"/>
      <c r="H95" s="166">
        <v>30</v>
      </c>
      <c r="I95" s="166"/>
      <c r="J95" s="239"/>
      <c r="K95" s="168"/>
      <c r="L95" s="169"/>
      <c r="M95" s="169"/>
      <c r="N95" s="170"/>
      <c r="O95" s="237"/>
      <c r="P95" s="169"/>
      <c r="Q95" s="169"/>
      <c r="R95" s="238"/>
      <c r="S95" s="168"/>
      <c r="T95" s="169"/>
      <c r="U95" s="169"/>
      <c r="V95" s="169"/>
      <c r="W95" s="166"/>
      <c r="X95" s="241">
        <v>30</v>
      </c>
      <c r="Y95" s="173"/>
      <c r="Z95" s="174"/>
      <c r="AA95" s="174"/>
      <c r="AB95" s="174"/>
      <c r="AC95" s="174"/>
      <c r="AD95" s="182"/>
      <c r="AE95" s="327">
        <v>3</v>
      </c>
      <c r="AF95" s="849"/>
    </row>
    <row r="96" spans="1:33" ht="22.9">
      <c r="A96" s="648">
        <v>142</v>
      </c>
      <c r="B96" s="804" t="s">
        <v>202</v>
      </c>
      <c r="C96" s="633">
        <f t="shared" si="9"/>
        <v>3</v>
      </c>
      <c r="D96" s="676" t="s">
        <v>44</v>
      </c>
      <c r="E96" s="664">
        <f t="shared" si="10"/>
        <v>30</v>
      </c>
      <c r="F96" s="237"/>
      <c r="G96" s="169"/>
      <c r="H96" s="169">
        <v>30</v>
      </c>
      <c r="I96" s="169"/>
      <c r="J96" s="238"/>
      <c r="K96" s="168"/>
      <c r="L96" s="169"/>
      <c r="M96" s="169"/>
      <c r="N96" s="170"/>
      <c r="O96" s="237"/>
      <c r="P96" s="169"/>
      <c r="Q96" s="169"/>
      <c r="R96" s="238"/>
      <c r="S96" s="168"/>
      <c r="T96" s="169"/>
      <c r="U96" s="169"/>
      <c r="V96" s="169"/>
      <c r="W96" s="170"/>
      <c r="X96" s="289">
        <v>30</v>
      </c>
      <c r="Y96" s="173"/>
      <c r="Z96" s="174"/>
      <c r="AA96" s="174"/>
      <c r="AB96" s="174"/>
      <c r="AC96" s="174"/>
      <c r="AD96" s="377"/>
      <c r="AE96" s="263">
        <v>3</v>
      </c>
    </row>
    <row r="97" spans="1:31">
      <c r="A97" s="633">
        <v>143</v>
      </c>
      <c r="B97" s="796" t="s">
        <v>203</v>
      </c>
      <c r="C97" s="701">
        <f t="shared" ref="C97" si="11">Y97+Z97+AA97+AB97+AC97+AD97+AE97</f>
        <v>3</v>
      </c>
      <c r="D97" s="772" t="s">
        <v>44</v>
      </c>
      <c r="E97" s="667">
        <f t="shared" ref="E97" si="12">SUM(F97:J97)</f>
        <v>30</v>
      </c>
      <c r="F97" s="237"/>
      <c r="G97" s="169"/>
      <c r="H97" s="169">
        <v>30</v>
      </c>
      <c r="I97" s="169"/>
      <c r="J97" s="238"/>
      <c r="K97" s="168"/>
      <c r="L97" s="169"/>
      <c r="M97" s="169"/>
      <c r="N97" s="170"/>
      <c r="O97" s="237"/>
      <c r="P97" s="169"/>
      <c r="Q97" s="169"/>
      <c r="R97" s="238"/>
      <c r="S97" s="168"/>
      <c r="T97" s="169"/>
      <c r="U97" s="169"/>
      <c r="V97" s="169"/>
      <c r="W97" s="170"/>
      <c r="X97" s="228">
        <v>30</v>
      </c>
      <c r="Y97" s="173"/>
      <c r="Z97" s="174"/>
      <c r="AA97" s="174"/>
      <c r="AB97" s="174"/>
      <c r="AC97" s="174"/>
      <c r="AD97" s="377"/>
      <c r="AE97" s="263">
        <v>3</v>
      </c>
    </row>
    <row r="98" spans="1:31" ht="22.9">
      <c r="A98" s="218">
        <v>144</v>
      </c>
      <c r="B98" s="805" t="s">
        <v>204</v>
      </c>
      <c r="C98" s="637">
        <f t="shared" ref="C98" si="13">Y98+Z98+AA98+AB98+AC98+AD98+AE98</f>
        <v>3</v>
      </c>
      <c r="D98" s="807" t="s">
        <v>44</v>
      </c>
      <c r="E98" s="806">
        <v>30</v>
      </c>
      <c r="F98" s="250"/>
      <c r="G98" s="256"/>
      <c r="H98" s="256">
        <v>30</v>
      </c>
      <c r="I98" s="256"/>
      <c r="J98" s="787"/>
      <c r="K98" s="808"/>
      <c r="L98" s="256"/>
      <c r="M98" s="256"/>
      <c r="N98" s="258"/>
      <c r="O98" s="250"/>
      <c r="P98" s="256"/>
      <c r="Q98" s="256"/>
      <c r="R98" s="787"/>
      <c r="S98" s="808"/>
      <c r="T98" s="256"/>
      <c r="U98" s="256"/>
      <c r="V98" s="256"/>
      <c r="W98" s="256"/>
      <c r="X98" s="231">
        <v>30</v>
      </c>
      <c r="Y98" s="330"/>
      <c r="Z98" s="321"/>
      <c r="AA98" s="321"/>
      <c r="AB98" s="321"/>
      <c r="AC98" s="321"/>
      <c r="AD98" s="329"/>
      <c r="AE98" s="322">
        <v>3</v>
      </c>
    </row>
  </sheetData>
  <mergeCells count="51">
    <mergeCell ref="W10:X10"/>
    <mergeCell ref="Y10:Y12"/>
    <mergeCell ref="U10:V10"/>
    <mergeCell ref="J10:J12"/>
    <mergeCell ref="M10:N10"/>
    <mergeCell ref="Y8:AE9"/>
    <mergeCell ref="I10:I12"/>
    <mergeCell ref="A82:AE82"/>
    <mergeCell ref="A46:AE46"/>
    <mergeCell ref="A64:AE64"/>
    <mergeCell ref="A24:AE24"/>
    <mergeCell ref="A58:AE58"/>
    <mergeCell ref="A74:AE74"/>
    <mergeCell ref="A30:AE30"/>
    <mergeCell ref="A79:AE79"/>
    <mergeCell ref="AD10:AD12"/>
    <mergeCell ref="K10:L10"/>
    <mergeCell ref="K8:X8"/>
    <mergeCell ref="AE10:AE12"/>
    <mergeCell ref="AC10:AC12"/>
    <mergeCell ref="Z10:Z12"/>
    <mergeCell ref="F9:J9"/>
    <mergeCell ref="Q10:R10"/>
    <mergeCell ref="O9:R9"/>
    <mergeCell ref="A8:A12"/>
    <mergeCell ref="F10:F12"/>
    <mergeCell ref="D8:D12"/>
    <mergeCell ref="G10:G12"/>
    <mergeCell ref="E9:E12"/>
    <mergeCell ref="E8:J8"/>
    <mergeCell ref="A1:AE1"/>
    <mergeCell ref="A2:AE2"/>
    <mergeCell ref="A3:AE3"/>
    <mergeCell ref="A6:AB6"/>
    <mergeCell ref="A5:AB5"/>
    <mergeCell ref="A93:AE93"/>
    <mergeCell ref="S9:V9"/>
    <mergeCell ref="A14:AE14"/>
    <mergeCell ref="A40:AE40"/>
    <mergeCell ref="A18:AE18"/>
    <mergeCell ref="B8:B12"/>
    <mergeCell ref="C8:C12"/>
    <mergeCell ref="W9:X9"/>
    <mergeCell ref="AA10:AA12"/>
    <mergeCell ref="AB10:AB12"/>
    <mergeCell ref="H10:H12"/>
    <mergeCell ref="O10:P10"/>
    <mergeCell ref="A21:AE21"/>
    <mergeCell ref="A34:AE34"/>
    <mergeCell ref="S10:T10"/>
    <mergeCell ref="K9:N9"/>
  </mergeCells>
  <phoneticPr fontId="0" type="noConversion"/>
  <pageMargins left="0.7" right="0.7" top="0.75" bottom="0.75" header="0.3" footer="0.3"/>
  <pageSetup paperSize="9" scale="70" firstPageNumber="4" fitToWidth="0" fitToHeight="0" orientation="landscape" useFirstPageNumber="1" r:id="rId1"/>
  <headerFooter alignWithMargins="0">
    <oddFooter>&amp;C&amp;P</oddFooter>
  </headerFooter>
  <rowBreaks count="1" manualBreakCount="1">
    <brk id="2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5:N18"/>
  <sheetViews>
    <sheetView workbookViewId="0">
      <selection activeCell="F18" sqref="F18:N18"/>
    </sheetView>
  </sheetViews>
  <sheetFormatPr defaultRowHeight="13.9"/>
  <sheetData>
    <row r="5" spans="4:12">
      <c r="D5" s="206" t="s">
        <v>205</v>
      </c>
      <c r="E5" s="207" t="s">
        <v>206</v>
      </c>
      <c r="F5" s="208" t="s">
        <v>207</v>
      </c>
      <c r="G5" s="209" t="s">
        <v>208</v>
      </c>
      <c r="H5" s="210" t="s">
        <v>209</v>
      </c>
      <c r="I5" s="211" t="s">
        <v>210</v>
      </c>
      <c r="J5" s="212" t="s">
        <v>211</v>
      </c>
      <c r="K5" s="213" t="s">
        <v>212</v>
      </c>
      <c r="L5" s="209" t="s">
        <v>213</v>
      </c>
    </row>
    <row r="18" spans="6:14">
      <c r="F18" s="206" t="s">
        <v>205</v>
      </c>
      <c r="G18" s="207" t="s">
        <v>206</v>
      </c>
      <c r="H18" s="208" t="s">
        <v>207</v>
      </c>
      <c r="I18" s="209" t="s">
        <v>208</v>
      </c>
      <c r="J18" s="210" t="s">
        <v>209</v>
      </c>
      <c r="K18" s="211" t="s">
        <v>210</v>
      </c>
      <c r="L18" s="212" t="s">
        <v>211</v>
      </c>
      <c r="M18" s="213" t="s">
        <v>212</v>
      </c>
      <c r="N18" s="209" t="s">
        <v>213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624CBD8991B94E95EDFFB578440739" ma:contentTypeVersion="10" ma:contentTypeDescription="Utwórz nowy dokument." ma:contentTypeScope="" ma:versionID="2db2f4b2260cdf649ac9ee6f00599db2">
  <xsd:schema xmlns:xsd="http://www.w3.org/2001/XMLSchema" xmlns:xs="http://www.w3.org/2001/XMLSchema" xmlns:p="http://schemas.microsoft.com/office/2006/metadata/properties" xmlns:ns2="04a89c02-dcd1-478a-b236-6dae67c376f8" xmlns:ns3="d0d1f3ef-b1ea-4e6d-b400-3969f631c87b" targetNamespace="http://schemas.microsoft.com/office/2006/metadata/properties" ma:root="true" ma:fieldsID="565624c394fea10448bdcfa5570326f3" ns2:_="" ns3:_="">
    <xsd:import namespace="04a89c02-dcd1-478a-b236-6dae67c376f8"/>
    <xsd:import namespace="d0d1f3ef-b1ea-4e6d-b400-3969f631c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89c02-dcd1-478a-b236-6dae67c37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87c9e1c3-c3c2-408f-994e-125be72b99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f3ef-b1ea-4e6d-b400-3969f631c8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4ade25-8163-4f21-b38d-c7eed6e226a7}" ma:internalName="TaxCatchAll" ma:showField="CatchAllData" ma:web="d0d1f3ef-b1ea-4e6d-b400-3969f631c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a89c02-dcd1-478a-b236-6dae67c376f8">
      <Terms xmlns="http://schemas.microsoft.com/office/infopath/2007/PartnerControls"/>
    </lcf76f155ced4ddcb4097134ff3c332f>
    <TaxCatchAll xmlns="d0d1f3ef-b1ea-4e6d-b400-3969f631c87b" xsi:nil="true"/>
  </documentManagement>
</p:properties>
</file>

<file path=customXml/itemProps1.xml><?xml version="1.0" encoding="utf-8"?>
<ds:datastoreItem xmlns:ds="http://schemas.openxmlformats.org/officeDocument/2006/customXml" ds:itemID="{0C0CD77C-D917-42B0-AC04-91455C6AAB47}"/>
</file>

<file path=customXml/itemProps2.xml><?xml version="1.0" encoding="utf-8"?>
<ds:datastoreItem xmlns:ds="http://schemas.openxmlformats.org/officeDocument/2006/customXml" ds:itemID="{961041A8-2581-4246-855C-F5C87A50AD30}"/>
</file>

<file path=customXml/itemProps3.xml><?xml version="1.0" encoding="utf-8"?>
<ds:datastoreItem xmlns:ds="http://schemas.openxmlformats.org/officeDocument/2006/customXml" ds:itemID="{3AF2BF67-1968-401D-833C-12971521E5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</dc:creator>
  <cp:keywords/>
  <dc:description/>
  <cp:lastModifiedBy>Magdalena Baranowska</cp:lastModifiedBy>
  <cp:revision/>
  <dcterms:created xsi:type="dcterms:W3CDTF">2012-11-19T18:26:52Z</dcterms:created>
  <dcterms:modified xsi:type="dcterms:W3CDTF">2025-09-08T10:20:09Z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0x010100CA624CBD8991B94E95EDFFB578440739</vt:lpwstr>
  </property>
  <property fmtid="{D5CDD505-2E9C-101B-9397-08002B2CF9AE}" pid="3" name="MediaServiceImageTags">
    <vt:lpwstr/>
  </property>
</Properties>
</file>